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HANH NAM\NĂM 2025\BANG KE CHI TIET\"/>
    </mc:Choice>
  </mc:AlternateContent>
  <bookViews>
    <workbookView xWindow="480" yWindow="60" windowWidth="14355" windowHeight="8010" activeTab="1"/>
  </bookViews>
  <sheets>
    <sheet name="my tho" sheetId="5" r:id="rId1"/>
    <sheet name="Sheet2" sheetId="2" r:id="rId2"/>
    <sheet name="Sheet3" sheetId="3" r:id="rId3"/>
  </sheets>
  <definedNames>
    <definedName name="_xlnm.Print_Area" localSheetId="0">'my tho'!$A$7:$H$76</definedName>
  </definedNames>
  <calcPr calcId="162913"/>
</workbook>
</file>

<file path=xl/calcChain.xml><?xml version="1.0" encoding="utf-8"?>
<calcChain xmlns="http://schemas.openxmlformats.org/spreadsheetml/2006/main">
  <c r="H75" i="2" l="1"/>
  <c r="H74" i="2"/>
  <c r="H73" i="2"/>
  <c r="H72" i="2"/>
  <c r="H71" i="2"/>
  <c r="H70" i="2"/>
  <c r="H69" i="2"/>
  <c r="H68" i="2"/>
  <c r="H67" i="2"/>
  <c r="H66" i="2"/>
  <c r="H65" i="2"/>
  <c r="H64" i="2"/>
  <c r="H63" i="2"/>
  <c r="H62" i="2"/>
  <c r="H61" i="2"/>
  <c r="H60" i="2"/>
  <c r="H59" i="2"/>
  <c r="H58" i="2"/>
  <c r="H57" i="2"/>
  <c r="E56" i="2"/>
  <c r="H55" i="2"/>
  <c r="H54" i="2"/>
  <c r="H53" i="2"/>
  <c r="H52" i="2"/>
  <c r="H51" i="2"/>
  <c r="H50" i="2"/>
  <c r="H49" i="2"/>
  <c r="H48" i="2"/>
  <c r="H47" i="2"/>
  <c r="H46" i="2"/>
  <c r="E45" i="2"/>
  <c r="H44" i="2"/>
  <c r="H42" i="2" s="1"/>
  <c r="H43" i="2"/>
  <c r="E42" i="2"/>
  <c r="H41" i="2"/>
  <c r="H40" i="2" s="1"/>
  <c r="E40" i="2"/>
  <c r="H39" i="2"/>
  <c r="H38" i="2" s="1"/>
  <c r="E38" i="2"/>
  <c r="H37" i="2"/>
  <c r="H36" i="2"/>
  <c r="H35" i="2"/>
  <c r="H34" i="2"/>
  <c r="H33" i="2"/>
  <c r="H32" i="2"/>
  <c r="E31" i="2"/>
  <c r="H30" i="2"/>
  <c r="H29" i="2"/>
  <c r="H28" i="2"/>
  <c r="H27" i="2"/>
  <c r="H26" i="2"/>
  <c r="H25" i="2"/>
  <c r="H24" i="2"/>
  <c r="H23" i="2"/>
  <c r="H22" i="2"/>
  <c r="H21" i="2"/>
  <c r="H20" i="2"/>
  <c r="E19" i="2"/>
  <c r="H18" i="2"/>
  <c r="H17" i="2"/>
  <c r="E16" i="2"/>
  <c r="H15" i="2"/>
  <c r="H14" i="2"/>
  <c r="H13" i="2"/>
  <c r="H12" i="2"/>
  <c r="H11" i="2"/>
  <c r="H10" i="2"/>
  <c r="E9" i="2"/>
  <c r="H31" i="2" l="1"/>
  <c r="H9" i="2"/>
  <c r="H19" i="2"/>
  <c r="H56" i="2"/>
  <c r="E76" i="2"/>
  <c r="H16" i="2"/>
  <c r="H45" i="2"/>
  <c r="H73" i="5"/>
  <c r="H10" i="5"/>
  <c r="H76" i="2" l="1"/>
  <c r="H39" i="5"/>
  <c r="H38" i="5" s="1"/>
  <c r="H58" i="5"/>
  <c r="H59" i="5"/>
  <c r="H60" i="5"/>
  <c r="H61" i="5"/>
  <c r="H62" i="5"/>
  <c r="H63" i="5"/>
  <c r="H64" i="5"/>
  <c r="H65" i="5"/>
  <c r="H66" i="5"/>
  <c r="H67" i="5"/>
  <c r="H68" i="5"/>
  <c r="H69" i="5"/>
  <c r="H70" i="5"/>
  <c r="H71" i="5"/>
  <c r="H72" i="5"/>
  <c r="H74" i="5"/>
  <c r="H75" i="5"/>
  <c r="H57" i="5"/>
  <c r="H47" i="5"/>
  <c r="H48" i="5"/>
  <c r="H49" i="5"/>
  <c r="H50" i="5"/>
  <c r="H51" i="5"/>
  <c r="H52" i="5"/>
  <c r="H53" i="5"/>
  <c r="H54" i="5"/>
  <c r="H55" i="5"/>
  <c r="H46" i="5"/>
  <c r="H44" i="5"/>
  <c r="H33" i="5"/>
  <c r="H34" i="5"/>
  <c r="H35" i="5"/>
  <c r="H36" i="5"/>
  <c r="H37" i="5"/>
  <c r="H21" i="5"/>
  <c r="H22" i="5"/>
  <c r="H23" i="5"/>
  <c r="H24" i="5"/>
  <c r="H25" i="5"/>
  <c r="H26" i="5"/>
  <c r="H27" i="5"/>
  <c r="H28" i="5"/>
  <c r="H29" i="5"/>
  <c r="H30" i="5"/>
  <c r="H11" i="5"/>
  <c r="H12" i="5"/>
  <c r="H13" i="5"/>
  <c r="H14" i="5"/>
  <c r="H15" i="5"/>
  <c r="H17" i="5"/>
  <c r="H18" i="5"/>
  <c r="H20" i="5"/>
  <c r="H32" i="5"/>
  <c r="H41" i="5"/>
  <c r="H40" i="5" s="1"/>
  <c r="H43" i="5"/>
  <c r="E16" i="5"/>
  <c r="H19" i="5" l="1"/>
  <c r="H9" i="5"/>
  <c r="H16" i="5"/>
  <c r="H45" i="5"/>
  <c r="H56" i="5"/>
  <c r="H42" i="5"/>
  <c r="H31" i="5"/>
  <c r="H76" i="5" l="1"/>
  <c r="E56" i="5"/>
  <c r="E45" i="5"/>
  <c r="E40" i="5"/>
  <c r="E38" i="5"/>
  <c r="E31" i="5"/>
  <c r="E19" i="5"/>
  <c r="E9" i="5"/>
  <c r="E42" i="5" l="1"/>
  <c r="E76" i="5" s="1"/>
</calcChain>
</file>

<file path=xl/sharedStrings.xml><?xml version="1.0" encoding="utf-8"?>
<sst xmlns="http://schemas.openxmlformats.org/spreadsheetml/2006/main" count="430" uniqueCount="93">
  <si>
    <t>STT</t>
  </si>
  <si>
    <t>Nhà vệ sinh</t>
  </si>
  <si>
    <t>I</t>
  </si>
  <si>
    <t>II</t>
  </si>
  <si>
    <t>III</t>
  </si>
  <si>
    <t>IV</t>
  </si>
  <si>
    <t>V</t>
  </si>
  <si>
    <t>Vị trí tài sản cho thuê</t>
  </si>
  <si>
    <t>Diện tích (m2)</t>
  </si>
  <si>
    <t>Đơn giá (đồng/m2)</t>
  </si>
  <si>
    <t>Vị trí cho thuê số 01</t>
  </si>
  <si>
    <t>Vị trí cho thuê số 02</t>
  </si>
  <si>
    <t>Nhà giữ xe</t>
  </si>
  <si>
    <t>Giáp tổ GSSL</t>
  </si>
  <si>
    <t>Giáp Công ty TNHH</t>
  </si>
  <si>
    <t xml:space="preserve">Sân lên hàng đối diện Công ty TNHH </t>
  </si>
  <si>
    <t>Giáp đài nước</t>
  </si>
  <si>
    <t>Giáp VP + Đài nước</t>
  </si>
  <si>
    <t>Giáp NĐKV</t>
  </si>
  <si>
    <t>Giáp CT 600B</t>
  </si>
  <si>
    <t>Cửa hàng xăng dầu</t>
  </si>
  <si>
    <t>Nhà máy nước đá, kho đông 1 và trạm biến thế Công ty TNHH Mỹ Tho</t>
  </si>
  <si>
    <t>Nhà phân loại cá số 01 Công ty TNHH Mỹ Tho</t>
  </si>
  <si>
    <t>Nhà vệ sinh Công ty TNHH Mỹ Tho</t>
  </si>
  <si>
    <t>Vị trí cho thuê số 01 (Căn 1, 2)</t>
  </si>
  <si>
    <t>Vị trí cho thuê số 02 (Căn 3)</t>
  </si>
  <si>
    <t>Vị trí cho thuê số 03 (căn 4)</t>
  </si>
  <si>
    <t>Vị trí cho thuê số 04 (Căn 5)</t>
  </si>
  <si>
    <t>Vị trí cho thuê số 05 (Căn 10)</t>
  </si>
  <si>
    <t>Vị trí cho thuê số 06 (Căn 6, 7, 8, 9)</t>
  </si>
  <si>
    <t>Vị trí cho thuê số 01 (Căn 1)</t>
  </si>
  <si>
    <t>Vị trí cho thuê số 03 (Căn 3)</t>
  </si>
  <si>
    <t>Vị trí cho thuê số 04 (Căn 4, 5)</t>
  </si>
  <si>
    <t>Vị trí cho thuê số 05 (Căn 6, 7, 8, 9)</t>
  </si>
  <si>
    <t>Vị trí cho thuê số 06 (Căn 10)</t>
  </si>
  <si>
    <t>Vị trí cho thuê số 07 (căn 12, 13)</t>
  </si>
  <si>
    <t>Vị trí cho thuê số 08 (Căn 11)</t>
  </si>
  <si>
    <t>Vị trí cho thuê số 09 (căn số 14)</t>
  </si>
  <si>
    <t>Vị trí cho thuê số 10 (Căn 15, 16)</t>
  </si>
  <si>
    <t>Vị trí cho thuê số 11 (Căn số 17)</t>
  </si>
  <si>
    <t xml:space="preserve">Vị trí cho thuê số 02 (Căn 2) </t>
  </si>
  <si>
    <t>Vị trí cho thuê số 03 (Căn 3, 4)</t>
  </si>
  <si>
    <t>Vị trí cho thuê số 05 (căn 6, 7, 8)</t>
  </si>
  <si>
    <t>Vị trí cho thuê số 06 (căn 9, 10)</t>
  </si>
  <si>
    <t>Vị trí cho thuê số 01 (căn 1, 2)</t>
  </si>
  <si>
    <t>Vị trí cho thuê số 01 (căn 3)</t>
  </si>
  <si>
    <t>Vị trí cho thuê số 01 (Ô 30, 31)</t>
  </si>
  <si>
    <t>Vị trí cho thuê số 02 (Ô 32)</t>
  </si>
  <si>
    <t>Vị trí cho thuê số 03 (Ô 33)</t>
  </si>
  <si>
    <t>Vị trí cho thuê số 04 (Ô 34)</t>
  </si>
  <si>
    <t>Vị trí cho thuê số 05 (Ô 35)</t>
  </si>
  <si>
    <t>Vị trí cho thuê số 06 (Ô 36)</t>
  </si>
  <si>
    <t>Vị trí cho thuê số 07 (Ô 37)</t>
  </si>
  <si>
    <t>Vị trí cho thuê số 08 (Ô 38)</t>
  </si>
  <si>
    <t>Vị trí cho thuê số 09 (Ô 39)</t>
  </si>
  <si>
    <t>Vị trí cho thuê số 10 (Ô lẻ số 8)</t>
  </si>
  <si>
    <t>Nhà phân loại cá số 01</t>
  </si>
  <si>
    <t>Nhà phân loại cá số 02</t>
  </si>
  <si>
    <t>Dãy nhà cho thuê 17 căn</t>
  </si>
  <si>
    <t>Nhà cá nước ngọt</t>
  </si>
  <si>
    <t>VI</t>
  </si>
  <si>
    <t>VII</t>
  </si>
  <si>
    <t>Nhà cho thuê 03 căn</t>
  </si>
  <si>
    <t>VIII</t>
  </si>
  <si>
    <t>Giáp cầu tàu 140CV</t>
  </si>
  <si>
    <t>IX</t>
  </si>
  <si>
    <t>Mặt bằng khác</t>
  </si>
  <si>
    <t>Kho đông 2 và hồ nước Công ty TNHH Mỹ Tho</t>
  </si>
  <si>
    <t>Tổng cộng</t>
  </si>
  <si>
    <t>Vị trí cho thuê số 02 (Căn 2)</t>
  </si>
  <si>
    <t xml:space="preserve"> </t>
  </si>
  <si>
    <t>Văn phòng Công ty TNHH Mỹ Tho</t>
  </si>
  <si>
    <t>Thời gian cho thuê (năm)</t>
  </si>
  <si>
    <t>CỘNG HÒA XÃ HỘI CHỦ NGHĨA VIỆT NAM</t>
  </si>
  <si>
    <t>Độc lập - Tự do - Hạnh phúc</t>
  </si>
  <si>
    <t>BẢNG KÊ CHI TIẾT ĐẤU GIÁ CHO THUÊ MẶT BẰNG CẢNG CÁ MỸ THO</t>
  </si>
  <si>
    <t>Kèm theo Hợp đồng dịch vụ đấu giá tài sản số 52/HĐDV-ĐGTS ngày 27/3/2023</t>
  </si>
  <si>
    <t>Công văn</t>
  </si>
  <si>
    <t>Số</t>
  </si>
  <si>
    <t>Ngày</t>
  </si>
  <si>
    <t>Giá khởi điểm  (đồng)</t>
  </si>
  <si>
    <t>5645</t>
  </si>
  <si>
    <t>24/11/2020</t>
  </si>
  <si>
    <t>"</t>
  </si>
  <si>
    <t>Viết bằng chữ: Chín tỷ năm trăm sáu mươi triệu sáu trăm tám mươi tám ngàn đồng</t>
  </si>
  <si>
    <t>ĐƠN VỊ TỔ CHỨC ĐẤU GIÁ TÀI SẢN</t>
  </si>
  <si>
    <t>ĐƠN VỊ CÓ TÀI SẢN ĐẤU GIÁ</t>
  </si>
  <si>
    <t>GIÁM ĐỐC</t>
  </si>
  <si>
    <t>Nguyễn Thành Trung</t>
  </si>
  <si>
    <t>Huỳnh Thanh Phong</t>
  </si>
  <si>
    <t>Kèm theo Hợp đồng dịch vụ đấu giá tài sản số 59/HĐDV-ĐGTS ngày 17/04/2025</t>
  </si>
  <si>
    <t>Viết bằng chữ: Mười tỷ, bốn trăm hai mươi bảy triệu, bảy trăm chín mươi mốt ngàn, hai trăm đồng</t>
  </si>
  <si>
    <t>TỔ CHỨC HÀNH NGHỀ ĐẤU GIÁ TÀI SẢN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</si>
</sst>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(* #,##0_);_(* \(#,##0\);_(* &quot;-&quot;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VNI-Times"/>
    </font>
    <font>
      <b/>
      <sz val="14"/>
      <color indexed="8"/>
      <name val="Times New Roman"/>
      <family val="1"/>
    </font>
    <font>
      <sz val="14"/>
      <color rgb="FFFF0000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sz val="14"/>
      <name val="Times New Roman"/>
      <family val="1"/>
    </font>
    <font>
      <sz val="14"/>
      <color theme="1"/>
      <name val="Cambria"/>
      <family val="1"/>
      <charset val="163"/>
      <scheme val="major"/>
    </font>
    <font>
      <b/>
      <u/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41" fontId="2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</cellStyleXfs>
  <cellXfs count="67">
    <xf numFmtId="0" fontId="0" fillId="0" borderId="0" xfId="0"/>
    <xf numFmtId="0" fontId="5" fillId="0" borderId="0" xfId="0" applyFont="1"/>
    <xf numFmtId="0" fontId="4" fillId="0" borderId="0" xfId="0" applyFont="1"/>
    <xf numFmtId="0" fontId="6" fillId="0" borderId="0" xfId="0" applyFont="1"/>
    <xf numFmtId="0" fontId="7" fillId="0" borderId="0" xfId="0" applyFont="1"/>
    <xf numFmtId="0" fontId="5" fillId="0" borderId="0" xfId="0" applyFont="1" applyAlignment="1">
      <alignment horizontal="center" wrapText="1"/>
    </xf>
    <xf numFmtId="3" fontId="7" fillId="0" borderId="1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right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right" vertical="center" wrapText="1"/>
    </xf>
    <xf numFmtId="3" fontId="8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vertical="center" wrapText="1"/>
    </xf>
    <xf numFmtId="3" fontId="8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0" borderId="0" xfId="0" applyFont="1" applyAlignment="1">
      <alignment horizont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/>
    </xf>
    <xf numFmtId="0" fontId="7" fillId="0" borderId="0" xfId="0" applyFont="1" applyAlignment="1">
      <alignment horizontal="right"/>
    </xf>
    <xf numFmtId="0" fontId="7" fillId="0" borderId="1" xfId="0" applyFont="1" applyFill="1" applyBorder="1" applyAlignment="1">
      <alignment vertical="center" wrapText="1"/>
    </xf>
    <xf numFmtId="3" fontId="7" fillId="0" borderId="1" xfId="0" applyNumberFormat="1" applyFont="1" applyFill="1" applyBorder="1" applyAlignment="1">
      <alignment horizontal="right" vertical="center" wrapText="1"/>
    </xf>
    <xf numFmtId="0" fontId="5" fillId="0" borderId="0" xfId="0" applyFont="1" applyFill="1"/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justify" vertical="center" wrapText="1"/>
    </xf>
    <xf numFmtId="0" fontId="8" fillId="0" borderId="1" xfId="0" applyFont="1" applyFill="1" applyBorder="1" applyAlignment="1">
      <alignment horizontal="right" vertical="center" wrapText="1"/>
    </xf>
    <xf numFmtId="0" fontId="8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/>
    <xf numFmtId="3" fontId="8" fillId="0" borderId="0" xfId="0" applyNumberFormat="1" applyFont="1" applyAlignment="1">
      <alignment horizontal="right"/>
    </xf>
    <xf numFmtId="3" fontId="8" fillId="0" borderId="0" xfId="0" applyNumberFormat="1" applyFont="1"/>
    <xf numFmtId="3" fontId="7" fillId="0" borderId="1" xfId="0" quotePrefix="1" applyNumberFormat="1" applyFont="1" applyBorder="1" applyAlignment="1">
      <alignment horizontal="right" vertical="center" wrapText="1"/>
    </xf>
    <xf numFmtId="0" fontId="10" fillId="0" borderId="0" xfId="0" applyFont="1"/>
    <xf numFmtId="0" fontId="3" fillId="0" borderId="0" xfId="1" applyFont="1" applyBorder="1" applyAlignment="1"/>
    <xf numFmtId="0" fontId="4" fillId="0" borderId="1" xfId="0" applyFont="1" applyBorder="1" applyAlignment="1">
      <alignment horizontal="right" vertical="center" wrapText="1"/>
    </xf>
    <xf numFmtId="3" fontId="4" fillId="0" borderId="1" xfId="0" applyNumberFormat="1" applyFont="1" applyFill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3" fillId="0" borderId="0" xfId="1" applyFont="1" applyBorder="1" applyAlignment="1">
      <alignment horizontal="center"/>
    </xf>
    <xf numFmtId="0" fontId="11" fillId="0" borderId="0" xfId="1" applyFont="1" applyBorder="1" applyAlignment="1">
      <alignment horizontal="center"/>
    </xf>
    <xf numFmtId="0" fontId="3" fillId="0" borderId="1" xfId="1" applyFont="1" applyBorder="1" applyAlignment="1">
      <alignment horizontal="center" vertical="center" wrapText="1"/>
    </xf>
    <xf numFmtId="0" fontId="8" fillId="0" borderId="1" xfId="0" quotePrefix="1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quotePrefix="1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3" fontId="7" fillId="0" borderId="1" xfId="0" quotePrefix="1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/>
    </xf>
    <xf numFmtId="0" fontId="3" fillId="0" borderId="0" xfId="1" applyFont="1" applyBorder="1" applyAlignment="1">
      <alignment horizontal="center"/>
    </xf>
    <xf numFmtId="0" fontId="9" fillId="0" borderId="0" xfId="1" applyFont="1" applyAlignment="1">
      <alignment horizontal="center"/>
    </xf>
    <xf numFmtId="0" fontId="11" fillId="0" borderId="0" xfId="1" applyFont="1" applyBorder="1" applyAlignment="1">
      <alignment horizontal="center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3" fontId="11" fillId="0" borderId="0" xfId="1" applyNumberFormat="1" applyFont="1" applyBorder="1" applyAlignment="1">
      <alignment horizontal="center"/>
    </xf>
    <xf numFmtId="3" fontId="3" fillId="0" borderId="0" xfId="1" applyNumberFormat="1" applyFont="1" applyBorder="1" applyAlignment="1">
      <alignment horizontal="center"/>
    </xf>
    <xf numFmtId="3" fontId="3" fillId="0" borderId="5" xfId="1" applyNumberFormat="1" applyFont="1" applyBorder="1" applyAlignment="1">
      <alignment horizontal="center" vertical="center" wrapText="1"/>
    </xf>
    <xf numFmtId="3" fontId="3" fillId="0" borderId="6" xfId="1" applyNumberFormat="1" applyFont="1" applyBorder="1" applyAlignment="1">
      <alignment horizontal="center" vertical="center" wrapText="1"/>
    </xf>
    <xf numFmtId="3" fontId="0" fillId="0" borderId="0" xfId="0" applyNumberFormat="1"/>
    <xf numFmtId="0" fontId="7" fillId="0" borderId="1" xfId="0" applyFont="1" applyFill="1" applyBorder="1" applyAlignment="1">
      <alignment horizontal="center" vertical="center" wrapText="1"/>
    </xf>
  </cellXfs>
  <cellStyles count="6">
    <cellStyle name="Comma [0] 5" xfId="2"/>
    <cellStyle name="Normal" xfId="0" builtinId="0"/>
    <cellStyle name="Normal 2" xfId="3"/>
    <cellStyle name="Normal 4" xfId="5"/>
    <cellStyle name="Normal 5" xfId="1"/>
    <cellStyle name="Normal 8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2"/>
  <sheetViews>
    <sheetView zoomScale="120" zoomScaleNormal="120" workbookViewId="0">
      <selection activeCell="D17" sqref="D17"/>
    </sheetView>
  </sheetViews>
  <sheetFormatPr defaultRowHeight="18.75" x14ac:dyDescent="0.3"/>
  <cols>
    <col min="1" max="2" width="7" style="15" customWidth="1"/>
    <col min="3" max="3" width="14.140625" style="15" customWidth="1"/>
    <col min="4" max="4" width="39.5703125" style="1" customWidth="1"/>
    <col min="5" max="5" width="10.140625" style="7" customWidth="1"/>
    <col min="6" max="6" width="14.42578125" style="1" customWidth="1"/>
    <col min="7" max="7" width="11.5703125" style="1" customWidth="1"/>
    <col min="8" max="8" width="19.28515625" style="1" customWidth="1"/>
    <col min="9" max="16384" width="9.140625" style="1"/>
  </cols>
  <sheetData>
    <row r="1" spans="1:9" customFormat="1" x14ac:dyDescent="0.3">
      <c r="A1" s="55" t="s">
        <v>73</v>
      </c>
      <c r="B1" s="55"/>
      <c r="C1" s="55"/>
      <c r="D1" s="55"/>
      <c r="E1" s="55"/>
      <c r="F1" s="55"/>
      <c r="G1" s="55"/>
      <c r="H1" s="55"/>
      <c r="I1" s="32"/>
    </row>
    <row r="2" spans="1:9" customFormat="1" x14ac:dyDescent="0.3">
      <c r="A2" s="56" t="s">
        <v>74</v>
      </c>
      <c r="B2" s="56"/>
      <c r="C2" s="56"/>
      <c r="D2" s="56"/>
      <c r="E2" s="56"/>
      <c r="F2" s="56"/>
      <c r="G2" s="56"/>
      <c r="H2" s="56"/>
      <c r="I2" s="32"/>
    </row>
    <row r="3" spans="1:9" customFormat="1" x14ac:dyDescent="0.3">
      <c r="A3" s="38"/>
      <c r="B3" s="38"/>
      <c r="C3" s="38"/>
      <c r="D3" s="38"/>
      <c r="E3" s="38"/>
      <c r="F3" s="38"/>
      <c r="G3" s="38"/>
      <c r="H3" s="38"/>
      <c r="I3" s="32"/>
    </row>
    <row r="4" spans="1:9" customFormat="1" x14ac:dyDescent="0.3">
      <c r="A4" s="54" t="s">
        <v>75</v>
      </c>
      <c r="B4" s="54"/>
      <c r="C4" s="54"/>
      <c r="D4" s="54"/>
      <c r="E4" s="54"/>
      <c r="F4" s="54"/>
      <c r="G4" s="54"/>
      <c r="H4" s="54"/>
      <c r="I4" s="33"/>
    </row>
    <row r="5" spans="1:9" customFormat="1" x14ac:dyDescent="0.3">
      <c r="A5" s="54" t="s">
        <v>76</v>
      </c>
      <c r="B5" s="54"/>
      <c r="C5" s="54"/>
      <c r="D5" s="54"/>
      <c r="E5" s="54"/>
      <c r="F5" s="54"/>
      <c r="G5" s="54"/>
      <c r="H5" s="54"/>
      <c r="I5" s="33"/>
    </row>
    <row r="6" spans="1:9" customFormat="1" x14ac:dyDescent="0.3">
      <c r="A6" s="37"/>
      <c r="B6" s="37"/>
      <c r="C6" s="37"/>
      <c r="D6" s="37"/>
      <c r="E6" s="37"/>
      <c r="F6" s="37"/>
      <c r="G6" s="37"/>
      <c r="H6" s="37"/>
      <c r="I6" s="33"/>
    </row>
    <row r="7" spans="1:9" ht="39.75" customHeight="1" x14ac:dyDescent="0.3">
      <c r="A7" s="59" t="s">
        <v>0</v>
      </c>
      <c r="B7" s="57" t="s">
        <v>77</v>
      </c>
      <c r="C7" s="58"/>
      <c r="D7" s="59" t="s">
        <v>7</v>
      </c>
      <c r="E7" s="59" t="s">
        <v>8</v>
      </c>
      <c r="F7" s="59" t="s">
        <v>9</v>
      </c>
      <c r="G7" s="59" t="s">
        <v>72</v>
      </c>
      <c r="H7" s="59" t="s">
        <v>80</v>
      </c>
    </row>
    <row r="8" spans="1:9" ht="34.5" customHeight="1" x14ac:dyDescent="0.3">
      <c r="A8" s="60"/>
      <c r="B8" s="39" t="s">
        <v>78</v>
      </c>
      <c r="C8" s="39" t="s">
        <v>79</v>
      </c>
      <c r="D8" s="60"/>
      <c r="E8" s="60"/>
      <c r="F8" s="60"/>
      <c r="G8" s="60"/>
      <c r="H8" s="60"/>
    </row>
    <row r="9" spans="1:9" s="5" customFormat="1" ht="23.25" customHeight="1" x14ac:dyDescent="0.3">
      <c r="A9" s="41" t="s">
        <v>2</v>
      </c>
      <c r="B9" s="40" t="s">
        <v>70</v>
      </c>
      <c r="C9" s="40" t="s">
        <v>70</v>
      </c>
      <c r="D9" s="16" t="s">
        <v>56</v>
      </c>
      <c r="E9" s="6">
        <f t="shared" ref="E9" si="0">SUM(E10:E15)</f>
        <v>822</v>
      </c>
      <c r="F9" s="6"/>
      <c r="G9" s="6"/>
      <c r="H9" s="6">
        <f>SUM(H10:H15)</f>
        <v>1324944000</v>
      </c>
    </row>
    <row r="10" spans="1:9" s="18" customFormat="1" ht="23.25" customHeight="1" x14ac:dyDescent="0.3">
      <c r="A10" s="8">
        <v>1</v>
      </c>
      <c r="B10" s="40" t="s">
        <v>81</v>
      </c>
      <c r="C10" s="40" t="s">
        <v>82</v>
      </c>
      <c r="D10" s="9" t="s">
        <v>24</v>
      </c>
      <c r="E10" s="12">
        <v>171</v>
      </c>
      <c r="F10" s="13">
        <v>68000</v>
      </c>
      <c r="G10" s="13">
        <v>2</v>
      </c>
      <c r="H10" s="13">
        <f>E10*F10*24</f>
        <v>279072000</v>
      </c>
    </row>
    <row r="11" spans="1:9" ht="23.25" customHeight="1" x14ac:dyDescent="0.3">
      <c r="A11" s="8">
        <v>2</v>
      </c>
      <c r="B11" s="8" t="s">
        <v>83</v>
      </c>
      <c r="C11" s="8" t="s">
        <v>83</v>
      </c>
      <c r="D11" s="12" t="s">
        <v>25</v>
      </c>
      <c r="E11" s="12">
        <v>69</v>
      </c>
      <c r="F11" s="13">
        <v>63000</v>
      </c>
      <c r="G11" s="13">
        <v>2</v>
      </c>
      <c r="H11" s="13">
        <f t="shared" ref="H11:H15" si="1">E11*F11*24</f>
        <v>104328000</v>
      </c>
    </row>
    <row r="12" spans="1:9" ht="23.25" customHeight="1" x14ac:dyDescent="0.3">
      <c r="A12" s="8">
        <v>3</v>
      </c>
      <c r="B12" s="8" t="s">
        <v>83</v>
      </c>
      <c r="C12" s="8" t="s">
        <v>83</v>
      </c>
      <c r="D12" s="12" t="s">
        <v>26</v>
      </c>
      <c r="E12" s="12">
        <v>69</v>
      </c>
      <c r="F12" s="13">
        <v>63000</v>
      </c>
      <c r="G12" s="13">
        <v>2</v>
      </c>
      <c r="H12" s="13">
        <f t="shared" si="1"/>
        <v>104328000</v>
      </c>
    </row>
    <row r="13" spans="1:9" ht="23.25" customHeight="1" x14ac:dyDescent="0.3">
      <c r="A13" s="8">
        <v>4</v>
      </c>
      <c r="B13" s="8" t="s">
        <v>83</v>
      </c>
      <c r="C13" s="8" t="s">
        <v>83</v>
      </c>
      <c r="D13" s="12" t="s">
        <v>27</v>
      </c>
      <c r="E13" s="12">
        <v>94</v>
      </c>
      <c r="F13" s="13">
        <v>68000</v>
      </c>
      <c r="G13" s="13">
        <v>2</v>
      </c>
      <c r="H13" s="13">
        <f t="shared" si="1"/>
        <v>153408000</v>
      </c>
    </row>
    <row r="14" spans="1:9" ht="23.25" customHeight="1" x14ac:dyDescent="0.3">
      <c r="A14" s="8">
        <v>5</v>
      </c>
      <c r="B14" s="8" t="s">
        <v>83</v>
      </c>
      <c r="C14" s="8" t="s">
        <v>83</v>
      </c>
      <c r="D14" s="12" t="s">
        <v>28</v>
      </c>
      <c r="E14" s="12">
        <v>94</v>
      </c>
      <c r="F14" s="13">
        <v>68000</v>
      </c>
      <c r="G14" s="13">
        <v>2</v>
      </c>
      <c r="H14" s="13">
        <f t="shared" si="1"/>
        <v>153408000</v>
      </c>
    </row>
    <row r="15" spans="1:9" ht="23.25" customHeight="1" x14ac:dyDescent="0.3">
      <c r="A15" s="8">
        <v>6</v>
      </c>
      <c r="B15" s="8" t="s">
        <v>83</v>
      </c>
      <c r="C15" s="8" t="s">
        <v>83</v>
      </c>
      <c r="D15" s="12" t="s">
        <v>29</v>
      </c>
      <c r="E15" s="12">
        <v>325</v>
      </c>
      <c r="F15" s="13">
        <v>68000</v>
      </c>
      <c r="G15" s="13">
        <v>2</v>
      </c>
      <c r="H15" s="13">
        <f t="shared" si="1"/>
        <v>530400000</v>
      </c>
    </row>
    <row r="16" spans="1:9" ht="23.25" customHeight="1" x14ac:dyDescent="0.3">
      <c r="A16" s="17" t="s">
        <v>3</v>
      </c>
      <c r="B16" s="17"/>
      <c r="C16" s="17"/>
      <c r="D16" s="14" t="s">
        <v>57</v>
      </c>
      <c r="E16" s="6">
        <f>SUM(E17:E18)</f>
        <v>376</v>
      </c>
      <c r="F16" s="6"/>
      <c r="G16" s="6"/>
      <c r="H16" s="6">
        <f>SUM(H17:H18)</f>
        <v>541440000</v>
      </c>
    </row>
    <row r="17" spans="1:8" s="4" customFormat="1" ht="23.25" customHeight="1" x14ac:dyDescent="0.3">
      <c r="A17" s="8">
        <v>1</v>
      </c>
      <c r="B17" s="8" t="s">
        <v>83</v>
      </c>
      <c r="C17" s="8" t="s">
        <v>83</v>
      </c>
      <c r="D17" s="12" t="s">
        <v>10</v>
      </c>
      <c r="E17" s="10">
        <v>188</v>
      </c>
      <c r="F17" s="11">
        <v>60000</v>
      </c>
      <c r="G17" s="13">
        <v>2</v>
      </c>
      <c r="H17" s="13">
        <f t="shared" ref="H17:H44" si="2">E17*F17*24</f>
        <v>270720000</v>
      </c>
    </row>
    <row r="18" spans="1:8" ht="23.25" customHeight="1" x14ac:dyDescent="0.3">
      <c r="A18" s="8">
        <v>2</v>
      </c>
      <c r="B18" s="8" t="s">
        <v>83</v>
      </c>
      <c r="C18" s="8" t="s">
        <v>83</v>
      </c>
      <c r="D18" s="12" t="s">
        <v>11</v>
      </c>
      <c r="E18" s="10">
        <v>188</v>
      </c>
      <c r="F18" s="11">
        <v>60000</v>
      </c>
      <c r="G18" s="13">
        <v>2</v>
      </c>
      <c r="H18" s="13">
        <f t="shared" si="2"/>
        <v>270720000</v>
      </c>
    </row>
    <row r="19" spans="1:8" ht="23.25" customHeight="1" x14ac:dyDescent="0.3">
      <c r="A19" s="14" t="s">
        <v>4</v>
      </c>
      <c r="B19" s="14"/>
      <c r="C19" s="14"/>
      <c r="D19" s="14" t="s">
        <v>58</v>
      </c>
      <c r="E19" s="6">
        <f t="shared" ref="E19" si="3">SUM(E20:E30)</f>
        <v>461</v>
      </c>
      <c r="F19" s="6"/>
      <c r="G19" s="6"/>
      <c r="H19" s="6">
        <f>SUM(H20:H30)</f>
        <v>682416000</v>
      </c>
    </row>
    <row r="20" spans="1:8" ht="23.25" customHeight="1" x14ac:dyDescent="0.3">
      <c r="A20" s="8">
        <v>1</v>
      </c>
      <c r="B20" s="8" t="s">
        <v>83</v>
      </c>
      <c r="C20" s="8" t="s">
        <v>83</v>
      </c>
      <c r="D20" s="9" t="s">
        <v>30</v>
      </c>
      <c r="E20" s="12">
        <v>52</v>
      </c>
      <c r="F20" s="13">
        <v>70000</v>
      </c>
      <c r="G20" s="13">
        <v>2</v>
      </c>
      <c r="H20" s="13">
        <f t="shared" si="2"/>
        <v>87360000</v>
      </c>
    </row>
    <row r="21" spans="1:8" ht="23.25" customHeight="1" x14ac:dyDescent="0.3">
      <c r="A21" s="8">
        <v>2</v>
      </c>
      <c r="B21" s="8" t="s">
        <v>83</v>
      </c>
      <c r="C21" s="8" t="s">
        <v>83</v>
      </c>
      <c r="D21" s="9" t="s">
        <v>69</v>
      </c>
      <c r="E21" s="12">
        <v>25</v>
      </c>
      <c r="F21" s="13">
        <v>62000</v>
      </c>
      <c r="G21" s="13">
        <v>2</v>
      </c>
      <c r="H21" s="13">
        <f t="shared" si="2"/>
        <v>37200000</v>
      </c>
    </row>
    <row r="22" spans="1:8" ht="23.25" customHeight="1" x14ac:dyDescent="0.3">
      <c r="A22" s="8">
        <v>3</v>
      </c>
      <c r="B22" s="8" t="s">
        <v>83</v>
      </c>
      <c r="C22" s="8" t="s">
        <v>83</v>
      </c>
      <c r="D22" s="9" t="s">
        <v>31</v>
      </c>
      <c r="E22" s="12">
        <v>27</v>
      </c>
      <c r="F22" s="13">
        <v>62000</v>
      </c>
      <c r="G22" s="13">
        <v>2</v>
      </c>
      <c r="H22" s="13">
        <f t="shared" si="2"/>
        <v>40176000</v>
      </c>
    </row>
    <row r="23" spans="1:8" s="3" customFormat="1" ht="23.25" customHeight="1" x14ac:dyDescent="0.3">
      <c r="A23" s="8">
        <v>4</v>
      </c>
      <c r="B23" s="8" t="s">
        <v>83</v>
      </c>
      <c r="C23" s="8" t="s">
        <v>83</v>
      </c>
      <c r="D23" s="9" t="s">
        <v>32</v>
      </c>
      <c r="E23" s="12">
        <v>46</v>
      </c>
      <c r="F23" s="13">
        <v>62000</v>
      </c>
      <c r="G23" s="13">
        <v>2</v>
      </c>
      <c r="H23" s="13">
        <f t="shared" si="2"/>
        <v>68448000</v>
      </c>
    </row>
    <row r="24" spans="1:8" ht="23.25" customHeight="1" x14ac:dyDescent="0.3">
      <c r="A24" s="8">
        <v>5</v>
      </c>
      <c r="B24" s="8" t="s">
        <v>83</v>
      </c>
      <c r="C24" s="8" t="s">
        <v>83</v>
      </c>
      <c r="D24" s="9" t="s">
        <v>33</v>
      </c>
      <c r="E24" s="12">
        <v>134</v>
      </c>
      <c r="F24" s="13">
        <v>62000</v>
      </c>
      <c r="G24" s="13">
        <v>2</v>
      </c>
      <c r="H24" s="13">
        <f t="shared" si="2"/>
        <v>199392000</v>
      </c>
    </row>
    <row r="25" spans="1:8" ht="23.25" customHeight="1" x14ac:dyDescent="0.3">
      <c r="A25" s="8">
        <v>6</v>
      </c>
      <c r="B25" s="8" t="s">
        <v>83</v>
      </c>
      <c r="C25" s="8" t="s">
        <v>83</v>
      </c>
      <c r="D25" s="9" t="s">
        <v>34</v>
      </c>
      <c r="E25" s="12">
        <v>22</v>
      </c>
      <c r="F25" s="13">
        <v>62000</v>
      </c>
      <c r="G25" s="13">
        <v>2</v>
      </c>
      <c r="H25" s="13">
        <f t="shared" si="2"/>
        <v>32736000</v>
      </c>
    </row>
    <row r="26" spans="1:8" ht="23.25" customHeight="1" x14ac:dyDescent="0.3">
      <c r="A26" s="8">
        <v>7</v>
      </c>
      <c r="B26" s="8" t="s">
        <v>83</v>
      </c>
      <c r="C26" s="8" t="s">
        <v>83</v>
      </c>
      <c r="D26" s="9" t="s">
        <v>35</v>
      </c>
      <c r="E26" s="12">
        <v>42</v>
      </c>
      <c r="F26" s="13">
        <v>62000</v>
      </c>
      <c r="G26" s="13">
        <v>2</v>
      </c>
      <c r="H26" s="13">
        <f t="shared" si="2"/>
        <v>62496000</v>
      </c>
    </row>
    <row r="27" spans="1:8" ht="23.25" customHeight="1" x14ac:dyDescent="0.3">
      <c r="A27" s="8">
        <v>8</v>
      </c>
      <c r="B27" s="8" t="s">
        <v>83</v>
      </c>
      <c r="C27" s="8" t="s">
        <v>83</v>
      </c>
      <c r="D27" s="9" t="s">
        <v>36</v>
      </c>
      <c r="E27" s="12">
        <v>19</v>
      </c>
      <c r="F27" s="13">
        <v>62000</v>
      </c>
      <c r="G27" s="13">
        <v>2</v>
      </c>
      <c r="H27" s="13">
        <f t="shared" si="2"/>
        <v>28272000</v>
      </c>
    </row>
    <row r="28" spans="1:8" ht="23.25" customHeight="1" x14ac:dyDescent="0.3">
      <c r="A28" s="8">
        <v>9</v>
      </c>
      <c r="B28" s="8" t="s">
        <v>83</v>
      </c>
      <c r="C28" s="8" t="s">
        <v>83</v>
      </c>
      <c r="D28" s="9" t="s">
        <v>37</v>
      </c>
      <c r="E28" s="12">
        <v>21</v>
      </c>
      <c r="F28" s="13">
        <v>56000</v>
      </c>
      <c r="G28" s="13">
        <v>2</v>
      </c>
      <c r="H28" s="13">
        <f t="shared" si="2"/>
        <v>28224000</v>
      </c>
    </row>
    <row r="29" spans="1:8" ht="23.25" customHeight="1" x14ac:dyDescent="0.3">
      <c r="A29" s="8">
        <v>10</v>
      </c>
      <c r="B29" s="8" t="s">
        <v>83</v>
      </c>
      <c r="C29" s="8" t="s">
        <v>83</v>
      </c>
      <c r="D29" s="9" t="s">
        <v>38</v>
      </c>
      <c r="E29" s="12">
        <v>46</v>
      </c>
      <c r="F29" s="13">
        <v>56000</v>
      </c>
      <c r="G29" s="13">
        <v>2</v>
      </c>
      <c r="H29" s="13">
        <f t="shared" si="2"/>
        <v>61824000</v>
      </c>
    </row>
    <row r="30" spans="1:8" ht="23.25" customHeight="1" x14ac:dyDescent="0.3">
      <c r="A30" s="8">
        <v>11</v>
      </c>
      <c r="B30" s="8" t="s">
        <v>83</v>
      </c>
      <c r="C30" s="8" t="s">
        <v>83</v>
      </c>
      <c r="D30" s="9" t="s">
        <v>39</v>
      </c>
      <c r="E30" s="12">
        <v>27</v>
      </c>
      <c r="F30" s="13">
        <v>56000</v>
      </c>
      <c r="G30" s="13">
        <v>2</v>
      </c>
      <c r="H30" s="13">
        <f t="shared" si="2"/>
        <v>36288000</v>
      </c>
    </row>
    <row r="31" spans="1:8" ht="23.25" customHeight="1" x14ac:dyDescent="0.3">
      <c r="A31" s="14" t="s">
        <v>5</v>
      </c>
      <c r="B31" s="14"/>
      <c r="C31" s="14"/>
      <c r="D31" s="14" t="s">
        <v>59</v>
      </c>
      <c r="E31" s="6">
        <f t="shared" ref="E31" si="4">SUM(E32:E37)</f>
        <v>734</v>
      </c>
      <c r="F31" s="6"/>
      <c r="G31" s="6"/>
      <c r="H31" s="6">
        <f>SUM(H32:H37)</f>
        <v>974784000</v>
      </c>
    </row>
    <row r="32" spans="1:8" ht="23.25" customHeight="1" x14ac:dyDescent="0.3">
      <c r="A32" s="8">
        <v>1</v>
      </c>
      <c r="B32" s="8" t="s">
        <v>83</v>
      </c>
      <c r="C32" s="8" t="s">
        <v>83</v>
      </c>
      <c r="D32" s="12" t="s">
        <v>30</v>
      </c>
      <c r="E32" s="12">
        <v>82</v>
      </c>
      <c r="F32" s="13">
        <v>58000</v>
      </c>
      <c r="G32" s="13">
        <v>2</v>
      </c>
      <c r="H32" s="13">
        <f t="shared" si="2"/>
        <v>114144000</v>
      </c>
    </row>
    <row r="33" spans="1:8" ht="23.25" customHeight="1" x14ac:dyDescent="0.3">
      <c r="A33" s="8">
        <v>2</v>
      </c>
      <c r="B33" s="8" t="s">
        <v>83</v>
      </c>
      <c r="C33" s="8" t="s">
        <v>83</v>
      </c>
      <c r="D33" s="12" t="s">
        <v>40</v>
      </c>
      <c r="E33" s="12">
        <v>71</v>
      </c>
      <c r="F33" s="13">
        <v>55000</v>
      </c>
      <c r="G33" s="13">
        <v>2</v>
      </c>
      <c r="H33" s="13">
        <f t="shared" si="2"/>
        <v>93720000</v>
      </c>
    </row>
    <row r="34" spans="1:8" ht="23.25" customHeight="1" x14ac:dyDescent="0.3">
      <c r="A34" s="8">
        <v>3</v>
      </c>
      <c r="B34" s="8" t="s">
        <v>83</v>
      </c>
      <c r="C34" s="8" t="s">
        <v>83</v>
      </c>
      <c r="D34" s="12" t="s">
        <v>41</v>
      </c>
      <c r="E34" s="12">
        <v>143</v>
      </c>
      <c r="F34" s="13">
        <v>55000</v>
      </c>
      <c r="G34" s="13">
        <v>2</v>
      </c>
      <c r="H34" s="13">
        <f t="shared" si="2"/>
        <v>188760000</v>
      </c>
    </row>
    <row r="35" spans="1:8" ht="23.25" customHeight="1" x14ac:dyDescent="0.3">
      <c r="A35" s="8">
        <v>4</v>
      </c>
      <c r="B35" s="8" t="s">
        <v>83</v>
      </c>
      <c r="C35" s="8" t="s">
        <v>83</v>
      </c>
      <c r="D35" s="12" t="s">
        <v>27</v>
      </c>
      <c r="E35" s="12">
        <v>71</v>
      </c>
      <c r="F35" s="13">
        <v>55000</v>
      </c>
      <c r="G35" s="13">
        <v>2</v>
      </c>
      <c r="H35" s="13">
        <f t="shared" si="2"/>
        <v>93720000</v>
      </c>
    </row>
    <row r="36" spans="1:8" ht="23.25" customHeight="1" x14ac:dyDescent="0.3">
      <c r="A36" s="8">
        <v>5</v>
      </c>
      <c r="B36" s="8" t="s">
        <v>83</v>
      </c>
      <c r="C36" s="8" t="s">
        <v>83</v>
      </c>
      <c r="D36" s="12" t="s">
        <v>42</v>
      </c>
      <c r="E36" s="12">
        <v>214</v>
      </c>
      <c r="F36" s="13">
        <v>55000</v>
      </c>
      <c r="G36" s="13">
        <v>2</v>
      </c>
      <c r="H36" s="13">
        <f t="shared" si="2"/>
        <v>282480000</v>
      </c>
    </row>
    <row r="37" spans="1:8" s="2" customFormat="1" ht="23.25" customHeight="1" x14ac:dyDescent="0.3">
      <c r="A37" s="8">
        <v>6</v>
      </c>
      <c r="B37" s="8" t="s">
        <v>83</v>
      </c>
      <c r="C37" s="8" t="s">
        <v>83</v>
      </c>
      <c r="D37" s="12" t="s">
        <v>43</v>
      </c>
      <c r="E37" s="12">
        <v>153</v>
      </c>
      <c r="F37" s="13">
        <v>55000</v>
      </c>
      <c r="G37" s="13">
        <v>2</v>
      </c>
      <c r="H37" s="13">
        <f t="shared" si="2"/>
        <v>201960000</v>
      </c>
    </row>
    <row r="38" spans="1:8" ht="23.25" customHeight="1" x14ac:dyDescent="0.3">
      <c r="A38" s="19" t="s">
        <v>6</v>
      </c>
      <c r="B38" s="19"/>
      <c r="C38" s="19"/>
      <c r="D38" s="19" t="s">
        <v>12</v>
      </c>
      <c r="E38" s="20">
        <f t="shared" ref="E38" si="5">E39</f>
        <v>300</v>
      </c>
      <c r="F38" s="20"/>
      <c r="G38" s="20"/>
      <c r="H38" s="20">
        <f>H39</f>
        <v>187200000</v>
      </c>
    </row>
    <row r="39" spans="1:8" s="21" customFormat="1" ht="23.25" customHeight="1" x14ac:dyDescent="0.3">
      <c r="A39" s="22">
        <v>1</v>
      </c>
      <c r="B39" s="8" t="s">
        <v>83</v>
      </c>
      <c r="C39" s="8" t="s">
        <v>83</v>
      </c>
      <c r="D39" s="23" t="s">
        <v>12</v>
      </c>
      <c r="E39" s="24">
        <v>300</v>
      </c>
      <c r="F39" s="35">
        <v>26000</v>
      </c>
      <c r="G39" s="13">
        <v>2</v>
      </c>
      <c r="H39" s="13">
        <f>E39*F39*24</f>
        <v>187200000</v>
      </c>
    </row>
    <row r="40" spans="1:8" s="21" customFormat="1" ht="23.25" customHeight="1" x14ac:dyDescent="0.3">
      <c r="A40" s="14" t="s">
        <v>60</v>
      </c>
      <c r="B40" s="14"/>
      <c r="C40" s="14"/>
      <c r="D40" s="14" t="s">
        <v>1</v>
      </c>
      <c r="E40" s="6">
        <f t="shared" ref="E40" si="6">E41</f>
        <v>24</v>
      </c>
      <c r="F40" s="6"/>
      <c r="G40" s="6"/>
      <c r="H40" s="6">
        <f>H41</f>
        <v>36288000</v>
      </c>
    </row>
    <row r="41" spans="1:8" ht="23.25" customHeight="1" x14ac:dyDescent="0.3">
      <c r="A41" s="8">
        <v>1</v>
      </c>
      <c r="B41" s="8" t="s">
        <v>83</v>
      </c>
      <c r="C41" s="8" t="s">
        <v>83</v>
      </c>
      <c r="D41" s="9" t="s">
        <v>1</v>
      </c>
      <c r="E41" s="10">
        <v>24</v>
      </c>
      <c r="F41" s="36">
        <v>63000</v>
      </c>
      <c r="G41" s="13">
        <v>2</v>
      </c>
      <c r="H41" s="13">
        <f t="shared" si="2"/>
        <v>36288000</v>
      </c>
    </row>
    <row r="42" spans="1:8" ht="23.25" customHeight="1" x14ac:dyDescent="0.3">
      <c r="A42" s="14" t="s">
        <v>61</v>
      </c>
      <c r="B42" s="14"/>
      <c r="C42" s="14"/>
      <c r="D42" s="14" t="s">
        <v>62</v>
      </c>
      <c r="E42" s="6">
        <f>SUM(E43:E44)</f>
        <v>71</v>
      </c>
      <c r="F42" s="6"/>
      <c r="G42" s="6"/>
      <c r="H42" s="6">
        <f>H43+H44</f>
        <v>110760000</v>
      </c>
    </row>
    <row r="43" spans="1:8" ht="23.25" customHeight="1" x14ac:dyDescent="0.3">
      <c r="A43" s="8">
        <v>1</v>
      </c>
      <c r="B43" s="8" t="s">
        <v>83</v>
      </c>
      <c r="C43" s="8" t="s">
        <v>83</v>
      </c>
      <c r="D43" s="12" t="s">
        <v>44</v>
      </c>
      <c r="E43" s="12">
        <v>46</v>
      </c>
      <c r="F43" s="13">
        <v>65000</v>
      </c>
      <c r="G43" s="13">
        <v>2</v>
      </c>
      <c r="H43" s="13">
        <f t="shared" si="2"/>
        <v>71760000</v>
      </c>
    </row>
    <row r="44" spans="1:8" ht="23.25" customHeight="1" x14ac:dyDescent="0.3">
      <c r="A44" s="8">
        <v>2</v>
      </c>
      <c r="B44" s="8" t="s">
        <v>83</v>
      </c>
      <c r="C44" s="8" t="s">
        <v>83</v>
      </c>
      <c r="D44" s="12" t="s">
        <v>45</v>
      </c>
      <c r="E44" s="12">
        <v>25</v>
      </c>
      <c r="F44" s="13">
        <v>65000</v>
      </c>
      <c r="G44" s="13">
        <v>2</v>
      </c>
      <c r="H44" s="13">
        <f t="shared" si="2"/>
        <v>39000000</v>
      </c>
    </row>
    <row r="45" spans="1:8" ht="23.25" customHeight="1" x14ac:dyDescent="0.3">
      <c r="A45" s="14" t="s">
        <v>63</v>
      </c>
      <c r="B45" s="14"/>
      <c r="C45" s="14"/>
      <c r="D45" s="14" t="s">
        <v>64</v>
      </c>
      <c r="E45" s="6">
        <f t="shared" ref="E45" si="7">SUM(E46:E55)</f>
        <v>287</v>
      </c>
      <c r="F45" s="6"/>
      <c r="G45" s="6"/>
      <c r="H45" s="6">
        <f>SUM(H46:H55)</f>
        <v>1722720000</v>
      </c>
    </row>
    <row r="46" spans="1:8" ht="23.25" customHeight="1" x14ac:dyDescent="0.3">
      <c r="A46" s="8">
        <v>1</v>
      </c>
      <c r="B46" s="8" t="s">
        <v>83</v>
      </c>
      <c r="C46" s="8" t="s">
        <v>83</v>
      </c>
      <c r="D46" s="12" t="s">
        <v>46</v>
      </c>
      <c r="E46" s="12">
        <v>54</v>
      </c>
      <c r="F46" s="13">
        <v>252000</v>
      </c>
      <c r="G46" s="13">
        <v>2</v>
      </c>
      <c r="H46" s="13">
        <f>E46*F46*24</f>
        <v>326592000</v>
      </c>
    </row>
    <row r="47" spans="1:8" ht="23.25" customHeight="1" x14ac:dyDescent="0.3">
      <c r="A47" s="8">
        <v>2</v>
      </c>
      <c r="B47" s="8" t="s">
        <v>83</v>
      </c>
      <c r="C47" s="8" t="s">
        <v>83</v>
      </c>
      <c r="D47" s="12" t="s">
        <v>47</v>
      </c>
      <c r="E47" s="12">
        <v>27</v>
      </c>
      <c r="F47" s="13">
        <v>252000</v>
      </c>
      <c r="G47" s="13">
        <v>2</v>
      </c>
      <c r="H47" s="13">
        <f t="shared" ref="H47:H55" si="8">E47*F47*24</f>
        <v>163296000</v>
      </c>
    </row>
    <row r="48" spans="1:8" ht="23.25" customHeight="1" x14ac:dyDescent="0.3">
      <c r="A48" s="8">
        <v>3</v>
      </c>
      <c r="B48" s="8" t="s">
        <v>83</v>
      </c>
      <c r="C48" s="8" t="s">
        <v>83</v>
      </c>
      <c r="D48" s="12" t="s">
        <v>48</v>
      </c>
      <c r="E48" s="12">
        <v>27</v>
      </c>
      <c r="F48" s="13">
        <v>252000</v>
      </c>
      <c r="G48" s="13">
        <v>2</v>
      </c>
      <c r="H48" s="13">
        <f t="shared" si="8"/>
        <v>163296000</v>
      </c>
    </row>
    <row r="49" spans="1:8" ht="23.25" customHeight="1" x14ac:dyDescent="0.3">
      <c r="A49" s="8">
        <v>4</v>
      </c>
      <c r="B49" s="8" t="s">
        <v>83</v>
      </c>
      <c r="C49" s="8" t="s">
        <v>83</v>
      </c>
      <c r="D49" s="12" t="s">
        <v>49</v>
      </c>
      <c r="E49" s="12">
        <v>27</v>
      </c>
      <c r="F49" s="13">
        <v>252000</v>
      </c>
      <c r="G49" s="13">
        <v>2</v>
      </c>
      <c r="H49" s="13">
        <f t="shared" si="8"/>
        <v>163296000</v>
      </c>
    </row>
    <row r="50" spans="1:8" ht="23.25" customHeight="1" x14ac:dyDescent="0.3">
      <c r="A50" s="8">
        <v>5</v>
      </c>
      <c r="B50" s="8" t="s">
        <v>83</v>
      </c>
      <c r="C50" s="8" t="s">
        <v>83</v>
      </c>
      <c r="D50" s="12" t="s">
        <v>50</v>
      </c>
      <c r="E50" s="12">
        <v>27</v>
      </c>
      <c r="F50" s="13">
        <v>252000</v>
      </c>
      <c r="G50" s="13">
        <v>2</v>
      </c>
      <c r="H50" s="13">
        <f t="shared" si="8"/>
        <v>163296000</v>
      </c>
    </row>
    <row r="51" spans="1:8" ht="23.25" customHeight="1" x14ac:dyDescent="0.3">
      <c r="A51" s="8">
        <v>6</v>
      </c>
      <c r="B51" s="8" t="s">
        <v>83</v>
      </c>
      <c r="C51" s="8" t="s">
        <v>83</v>
      </c>
      <c r="D51" s="12" t="s">
        <v>51</v>
      </c>
      <c r="E51" s="12">
        <v>27</v>
      </c>
      <c r="F51" s="13">
        <v>252000</v>
      </c>
      <c r="G51" s="13">
        <v>2</v>
      </c>
      <c r="H51" s="13">
        <f t="shared" si="8"/>
        <v>163296000</v>
      </c>
    </row>
    <row r="52" spans="1:8" ht="23.25" customHeight="1" x14ac:dyDescent="0.3">
      <c r="A52" s="8">
        <v>7</v>
      </c>
      <c r="B52" s="8" t="s">
        <v>83</v>
      </c>
      <c r="C52" s="8" t="s">
        <v>83</v>
      </c>
      <c r="D52" s="12" t="s">
        <v>52</v>
      </c>
      <c r="E52" s="12">
        <v>27</v>
      </c>
      <c r="F52" s="13">
        <v>252000</v>
      </c>
      <c r="G52" s="13">
        <v>2</v>
      </c>
      <c r="H52" s="13">
        <f t="shared" si="8"/>
        <v>163296000</v>
      </c>
    </row>
    <row r="53" spans="1:8" ht="23.25" customHeight="1" x14ac:dyDescent="0.3">
      <c r="A53" s="8">
        <v>8</v>
      </c>
      <c r="B53" s="8" t="s">
        <v>83</v>
      </c>
      <c r="C53" s="8" t="s">
        <v>83</v>
      </c>
      <c r="D53" s="12" t="s">
        <v>53</v>
      </c>
      <c r="E53" s="12">
        <v>27</v>
      </c>
      <c r="F53" s="13">
        <v>252000</v>
      </c>
      <c r="G53" s="13">
        <v>2</v>
      </c>
      <c r="H53" s="13">
        <f t="shared" si="8"/>
        <v>163296000</v>
      </c>
    </row>
    <row r="54" spans="1:8" ht="23.25" customHeight="1" x14ac:dyDescent="0.3">
      <c r="A54" s="8">
        <v>9</v>
      </c>
      <c r="B54" s="8" t="s">
        <v>83</v>
      </c>
      <c r="C54" s="8" t="s">
        <v>83</v>
      </c>
      <c r="D54" s="12" t="s">
        <v>54</v>
      </c>
      <c r="E54" s="12">
        <v>27</v>
      </c>
      <c r="F54" s="13">
        <v>252000</v>
      </c>
      <c r="G54" s="13">
        <v>2</v>
      </c>
      <c r="H54" s="13">
        <f t="shared" si="8"/>
        <v>163296000</v>
      </c>
    </row>
    <row r="55" spans="1:8" ht="23.25" customHeight="1" x14ac:dyDescent="0.3">
      <c r="A55" s="8">
        <v>10</v>
      </c>
      <c r="B55" s="8" t="s">
        <v>83</v>
      </c>
      <c r="C55" s="8" t="s">
        <v>83</v>
      </c>
      <c r="D55" s="12" t="s">
        <v>55</v>
      </c>
      <c r="E55" s="12">
        <v>17</v>
      </c>
      <c r="F55" s="13">
        <v>220000</v>
      </c>
      <c r="G55" s="13">
        <v>2</v>
      </c>
      <c r="H55" s="13">
        <f t="shared" si="8"/>
        <v>89760000</v>
      </c>
    </row>
    <row r="56" spans="1:8" ht="23.25" customHeight="1" x14ac:dyDescent="0.3">
      <c r="A56" s="14" t="s">
        <v>65</v>
      </c>
      <c r="B56" s="14"/>
      <c r="C56" s="14"/>
      <c r="D56" s="14" t="s">
        <v>66</v>
      </c>
      <c r="E56" s="6">
        <f t="shared" ref="E56" si="9">SUM(E57:E75)</f>
        <v>5174</v>
      </c>
      <c r="F56" s="6"/>
      <c r="G56" s="6"/>
      <c r="H56" s="6">
        <f>SUM(H57:H75)</f>
        <v>3980136000</v>
      </c>
    </row>
    <row r="57" spans="1:8" ht="23.25" customHeight="1" x14ac:dyDescent="0.3">
      <c r="A57" s="8">
        <v>1</v>
      </c>
      <c r="B57" s="8" t="s">
        <v>83</v>
      </c>
      <c r="C57" s="8" t="s">
        <v>83</v>
      </c>
      <c r="D57" s="9" t="s">
        <v>13</v>
      </c>
      <c r="E57" s="10">
        <v>18</v>
      </c>
      <c r="F57" s="11">
        <v>70000</v>
      </c>
      <c r="G57" s="13">
        <v>2</v>
      </c>
      <c r="H57" s="13">
        <f>E57*F57*24</f>
        <v>30240000</v>
      </c>
    </row>
    <row r="58" spans="1:8" ht="23.25" customHeight="1" x14ac:dyDescent="0.3">
      <c r="A58" s="8">
        <v>2</v>
      </c>
      <c r="B58" s="8" t="s">
        <v>83</v>
      </c>
      <c r="C58" s="8" t="s">
        <v>83</v>
      </c>
      <c r="D58" s="9" t="s">
        <v>14</v>
      </c>
      <c r="E58" s="10">
        <v>26</v>
      </c>
      <c r="F58" s="11">
        <v>60000</v>
      </c>
      <c r="G58" s="13">
        <v>2</v>
      </c>
      <c r="H58" s="13">
        <f t="shared" ref="H58:H75" si="10">E58*F58*24</f>
        <v>37440000</v>
      </c>
    </row>
    <row r="59" spans="1:8" ht="23.25" customHeight="1" x14ac:dyDescent="0.3">
      <c r="A59" s="8">
        <v>3</v>
      </c>
      <c r="B59" s="8" t="s">
        <v>83</v>
      </c>
      <c r="C59" s="8" t="s">
        <v>83</v>
      </c>
      <c r="D59" s="9" t="s">
        <v>14</v>
      </c>
      <c r="E59" s="10">
        <v>35</v>
      </c>
      <c r="F59" s="11">
        <v>60000</v>
      </c>
      <c r="G59" s="13">
        <v>2</v>
      </c>
      <c r="H59" s="13">
        <f t="shared" si="10"/>
        <v>50400000</v>
      </c>
    </row>
    <row r="60" spans="1:8" ht="23.25" customHeight="1" x14ac:dyDescent="0.3">
      <c r="A60" s="8">
        <v>4</v>
      </c>
      <c r="B60" s="8" t="s">
        <v>83</v>
      </c>
      <c r="C60" s="8" t="s">
        <v>83</v>
      </c>
      <c r="D60" s="9" t="s">
        <v>71</v>
      </c>
      <c r="E60" s="10">
        <v>176</v>
      </c>
      <c r="F60" s="11">
        <v>26000</v>
      </c>
      <c r="G60" s="13">
        <v>2</v>
      </c>
      <c r="H60" s="13">
        <f t="shared" si="10"/>
        <v>109824000</v>
      </c>
    </row>
    <row r="61" spans="1:8" ht="23.25" customHeight="1" x14ac:dyDescent="0.3">
      <c r="A61" s="8">
        <v>5</v>
      </c>
      <c r="B61" s="8" t="s">
        <v>83</v>
      </c>
      <c r="C61" s="8" t="s">
        <v>83</v>
      </c>
      <c r="D61" s="9" t="s">
        <v>20</v>
      </c>
      <c r="E61" s="10">
        <v>222</v>
      </c>
      <c r="F61" s="11">
        <v>26000</v>
      </c>
      <c r="G61" s="13">
        <v>2</v>
      </c>
      <c r="H61" s="13">
        <f t="shared" si="10"/>
        <v>138528000</v>
      </c>
    </row>
    <row r="62" spans="1:8" ht="60" customHeight="1" x14ac:dyDescent="0.3">
      <c r="A62" s="8">
        <v>6</v>
      </c>
      <c r="B62" s="8" t="s">
        <v>83</v>
      </c>
      <c r="C62" s="8" t="s">
        <v>83</v>
      </c>
      <c r="D62" s="9" t="s">
        <v>21</v>
      </c>
      <c r="E62" s="11">
        <v>1975</v>
      </c>
      <c r="F62" s="11">
        <v>26000</v>
      </c>
      <c r="G62" s="13">
        <v>2</v>
      </c>
      <c r="H62" s="13">
        <f t="shared" si="10"/>
        <v>1232400000</v>
      </c>
    </row>
    <row r="63" spans="1:8" ht="49.5" customHeight="1" x14ac:dyDescent="0.3">
      <c r="A63" s="8">
        <v>7</v>
      </c>
      <c r="B63" s="8" t="s">
        <v>83</v>
      </c>
      <c r="C63" s="8" t="s">
        <v>83</v>
      </c>
      <c r="D63" s="9" t="s">
        <v>22</v>
      </c>
      <c r="E63" s="10">
        <v>722</v>
      </c>
      <c r="F63" s="11">
        <v>26000</v>
      </c>
      <c r="G63" s="13">
        <v>2</v>
      </c>
      <c r="H63" s="13">
        <f t="shared" si="10"/>
        <v>450528000</v>
      </c>
    </row>
    <row r="64" spans="1:8" ht="44.25" customHeight="1" x14ac:dyDescent="0.3">
      <c r="A64" s="8">
        <v>8</v>
      </c>
      <c r="B64" s="8" t="s">
        <v>83</v>
      </c>
      <c r="C64" s="8" t="s">
        <v>83</v>
      </c>
      <c r="D64" s="9" t="s">
        <v>67</v>
      </c>
      <c r="E64" s="10">
        <v>968</v>
      </c>
      <c r="F64" s="11">
        <v>26000</v>
      </c>
      <c r="G64" s="13">
        <v>2</v>
      </c>
      <c r="H64" s="13">
        <f t="shared" si="10"/>
        <v>604032000</v>
      </c>
    </row>
    <row r="65" spans="1:8" ht="32.25" customHeight="1" x14ac:dyDescent="0.3">
      <c r="A65" s="8">
        <v>9</v>
      </c>
      <c r="B65" s="8" t="s">
        <v>83</v>
      </c>
      <c r="C65" s="8" t="s">
        <v>83</v>
      </c>
      <c r="D65" s="9" t="s">
        <v>23</v>
      </c>
      <c r="E65" s="10">
        <v>51</v>
      </c>
      <c r="F65" s="11">
        <v>26000</v>
      </c>
      <c r="G65" s="13">
        <v>2</v>
      </c>
      <c r="H65" s="13">
        <f t="shared" si="10"/>
        <v>31824000</v>
      </c>
    </row>
    <row r="66" spans="1:8" ht="42.75" customHeight="1" x14ac:dyDescent="0.3">
      <c r="A66" s="8">
        <v>10</v>
      </c>
      <c r="B66" s="8" t="s">
        <v>83</v>
      </c>
      <c r="C66" s="8" t="s">
        <v>83</v>
      </c>
      <c r="D66" s="9" t="s">
        <v>15</v>
      </c>
      <c r="E66" s="10">
        <v>19</v>
      </c>
      <c r="F66" s="11">
        <v>55000</v>
      </c>
      <c r="G66" s="13">
        <v>2</v>
      </c>
      <c r="H66" s="13">
        <f t="shared" si="10"/>
        <v>25080000</v>
      </c>
    </row>
    <row r="67" spans="1:8" ht="46.5" customHeight="1" x14ac:dyDescent="0.3">
      <c r="A67" s="8">
        <v>11</v>
      </c>
      <c r="B67" s="8" t="s">
        <v>83</v>
      </c>
      <c r="C67" s="8" t="s">
        <v>83</v>
      </c>
      <c r="D67" s="9" t="s">
        <v>15</v>
      </c>
      <c r="E67" s="10">
        <v>39</v>
      </c>
      <c r="F67" s="11">
        <v>55000</v>
      </c>
      <c r="G67" s="13">
        <v>2</v>
      </c>
      <c r="H67" s="13">
        <f t="shared" si="10"/>
        <v>51480000</v>
      </c>
    </row>
    <row r="68" spans="1:8" ht="40.5" customHeight="1" x14ac:dyDescent="0.3">
      <c r="A68" s="8">
        <v>12</v>
      </c>
      <c r="B68" s="8" t="s">
        <v>83</v>
      </c>
      <c r="C68" s="8" t="s">
        <v>83</v>
      </c>
      <c r="D68" s="9" t="s">
        <v>15</v>
      </c>
      <c r="E68" s="10">
        <v>60</v>
      </c>
      <c r="F68" s="11">
        <v>55000</v>
      </c>
      <c r="G68" s="13">
        <v>2</v>
      </c>
      <c r="H68" s="13">
        <f t="shared" si="10"/>
        <v>79200000</v>
      </c>
    </row>
    <row r="69" spans="1:8" ht="41.25" customHeight="1" x14ac:dyDescent="0.3">
      <c r="A69" s="8">
        <v>13</v>
      </c>
      <c r="B69" s="8" t="s">
        <v>83</v>
      </c>
      <c r="C69" s="8" t="s">
        <v>83</v>
      </c>
      <c r="D69" s="9" t="s">
        <v>15</v>
      </c>
      <c r="E69" s="10">
        <v>26</v>
      </c>
      <c r="F69" s="11">
        <v>55000</v>
      </c>
      <c r="G69" s="13">
        <v>2</v>
      </c>
      <c r="H69" s="13">
        <f t="shared" si="10"/>
        <v>34320000</v>
      </c>
    </row>
    <row r="70" spans="1:8" ht="23.25" customHeight="1" x14ac:dyDescent="0.3">
      <c r="A70" s="8">
        <v>14</v>
      </c>
      <c r="B70" s="8" t="s">
        <v>83</v>
      </c>
      <c r="C70" s="8" t="s">
        <v>83</v>
      </c>
      <c r="D70" s="9" t="s">
        <v>16</v>
      </c>
      <c r="E70" s="10">
        <v>123</v>
      </c>
      <c r="F70" s="11">
        <v>55000</v>
      </c>
      <c r="G70" s="13">
        <v>2</v>
      </c>
      <c r="H70" s="13">
        <f t="shared" si="10"/>
        <v>162360000</v>
      </c>
    </row>
    <row r="71" spans="1:8" ht="23.25" customHeight="1" x14ac:dyDescent="0.3">
      <c r="A71" s="8">
        <v>15</v>
      </c>
      <c r="B71" s="8" t="s">
        <v>83</v>
      </c>
      <c r="C71" s="8" t="s">
        <v>83</v>
      </c>
      <c r="D71" s="9" t="s">
        <v>16</v>
      </c>
      <c r="E71" s="10">
        <v>93</v>
      </c>
      <c r="F71" s="11">
        <v>55000</v>
      </c>
      <c r="G71" s="13">
        <v>2</v>
      </c>
      <c r="H71" s="13">
        <f t="shared" si="10"/>
        <v>122760000</v>
      </c>
    </row>
    <row r="72" spans="1:8" ht="23.25" customHeight="1" x14ac:dyDescent="0.3">
      <c r="A72" s="8">
        <v>16</v>
      </c>
      <c r="B72" s="8" t="s">
        <v>83</v>
      </c>
      <c r="C72" s="8" t="s">
        <v>83</v>
      </c>
      <c r="D72" s="9" t="s">
        <v>17</v>
      </c>
      <c r="E72" s="10">
        <v>439</v>
      </c>
      <c r="F72" s="11">
        <v>55000</v>
      </c>
      <c r="G72" s="13">
        <v>2</v>
      </c>
      <c r="H72" s="13">
        <f t="shared" si="10"/>
        <v>579480000</v>
      </c>
    </row>
    <row r="73" spans="1:8" ht="23.25" customHeight="1" x14ac:dyDescent="0.3">
      <c r="A73" s="8">
        <v>17</v>
      </c>
      <c r="B73" s="8" t="s">
        <v>83</v>
      </c>
      <c r="C73" s="8" t="s">
        <v>83</v>
      </c>
      <c r="D73" s="9" t="s">
        <v>18</v>
      </c>
      <c r="E73" s="34">
        <v>6</v>
      </c>
      <c r="F73" s="11">
        <v>55000</v>
      </c>
      <c r="G73" s="13">
        <v>2</v>
      </c>
      <c r="H73" s="13">
        <f>E73*F73*24</f>
        <v>7920000</v>
      </c>
    </row>
    <row r="74" spans="1:8" ht="23.25" customHeight="1" x14ac:dyDescent="0.3">
      <c r="A74" s="8">
        <v>18</v>
      </c>
      <c r="B74" s="8" t="s">
        <v>83</v>
      </c>
      <c r="C74" s="8" t="s">
        <v>83</v>
      </c>
      <c r="D74" s="9" t="s">
        <v>18</v>
      </c>
      <c r="E74" s="10">
        <v>39</v>
      </c>
      <c r="F74" s="11">
        <v>55000</v>
      </c>
      <c r="G74" s="13">
        <v>2</v>
      </c>
      <c r="H74" s="13">
        <f t="shared" si="10"/>
        <v>51480000</v>
      </c>
    </row>
    <row r="75" spans="1:8" ht="23.25" customHeight="1" x14ac:dyDescent="0.3">
      <c r="A75" s="8">
        <v>19</v>
      </c>
      <c r="B75" s="8" t="s">
        <v>83</v>
      </c>
      <c r="C75" s="8" t="s">
        <v>83</v>
      </c>
      <c r="D75" s="9" t="s">
        <v>19</v>
      </c>
      <c r="E75" s="10">
        <v>137</v>
      </c>
      <c r="F75" s="11">
        <v>55000</v>
      </c>
      <c r="G75" s="13">
        <v>2</v>
      </c>
      <c r="H75" s="13">
        <f t="shared" si="10"/>
        <v>180840000</v>
      </c>
    </row>
    <row r="76" spans="1:8" ht="23.25" customHeight="1" x14ac:dyDescent="0.3">
      <c r="A76" s="50" t="s">
        <v>68</v>
      </c>
      <c r="B76" s="51"/>
      <c r="C76" s="51"/>
      <c r="D76" s="52"/>
      <c r="E76" s="31">
        <f>E9+E16+E19+E31+E38+E40+E42+E45+E56</f>
        <v>8249</v>
      </c>
      <c r="F76" s="31"/>
      <c r="G76" s="31"/>
      <c r="H76" s="31">
        <f>H9+H16+H19+H31+H38+H40+H42+H45+H56</f>
        <v>9560688000</v>
      </c>
    </row>
    <row r="77" spans="1:8" s="3" customFormat="1" ht="21.75" customHeight="1" x14ac:dyDescent="0.3">
      <c r="A77" s="53" t="s">
        <v>84</v>
      </c>
      <c r="B77" s="53"/>
      <c r="C77" s="53"/>
      <c r="D77" s="53"/>
      <c r="E77" s="53"/>
      <c r="F77" s="53"/>
      <c r="G77" s="53"/>
      <c r="H77" s="53"/>
    </row>
    <row r="78" spans="1:8" s="26" customFormat="1" x14ac:dyDescent="0.3">
      <c r="A78" s="25"/>
      <c r="B78" s="25"/>
      <c r="C78" s="25"/>
      <c r="E78" s="29"/>
      <c r="H78" s="28"/>
    </row>
    <row r="79" spans="1:8" s="26" customFormat="1" x14ac:dyDescent="0.3">
      <c r="A79" s="49" t="s">
        <v>85</v>
      </c>
      <c r="B79" s="49"/>
      <c r="C79" s="49"/>
      <c r="D79" s="49"/>
      <c r="E79" s="49" t="s">
        <v>86</v>
      </c>
      <c r="F79" s="49"/>
      <c r="G79" s="49"/>
      <c r="H79" s="49"/>
    </row>
    <row r="80" spans="1:8" s="26" customFormat="1" x14ac:dyDescent="0.3">
      <c r="A80" s="49" t="s">
        <v>87</v>
      </c>
      <c r="B80" s="49"/>
      <c r="C80" s="49"/>
      <c r="D80" s="49"/>
      <c r="E80" s="49" t="s">
        <v>87</v>
      </c>
      <c r="F80" s="49"/>
      <c r="G80" s="49"/>
      <c r="H80" s="49"/>
    </row>
    <row r="81" spans="1:8" s="26" customFormat="1" x14ac:dyDescent="0.3">
      <c r="A81" s="25"/>
      <c r="B81" s="25"/>
      <c r="C81" s="25"/>
      <c r="E81" s="27"/>
    </row>
    <row r="82" spans="1:8" s="26" customFormat="1" x14ac:dyDescent="0.3">
      <c r="A82" s="25"/>
      <c r="B82" s="25"/>
      <c r="C82" s="25"/>
      <c r="E82" s="27"/>
      <c r="H82" s="30"/>
    </row>
    <row r="83" spans="1:8" s="26" customFormat="1" x14ac:dyDescent="0.3">
      <c r="A83" s="25"/>
      <c r="B83" s="25"/>
      <c r="C83" s="25"/>
      <c r="E83" s="27"/>
    </row>
    <row r="84" spans="1:8" s="26" customFormat="1" x14ac:dyDescent="0.3">
      <c r="A84" s="25"/>
      <c r="B84" s="25"/>
      <c r="C84" s="25"/>
      <c r="E84" s="27"/>
    </row>
    <row r="85" spans="1:8" s="26" customFormat="1" x14ac:dyDescent="0.3">
      <c r="A85" s="25"/>
      <c r="B85" s="25"/>
      <c r="C85" s="25"/>
      <c r="E85" s="27"/>
    </row>
    <row r="86" spans="1:8" s="26" customFormat="1" x14ac:dyDescent="0.3">
      <c r="A86" s="49" t="s">
        <v>88</v>
      </c>
      <c r="B86" s="49"/>
      <c r="C86" s="49"/>
      <c r="D86" s="49"/>
      <c r="E86" s="49" t="s">
        <v>89</v>
      </c>
      <c r="F86" s="49"/>
      <c r="G86" s="49"/>
      <c r="H86" s="49"/>
    </row>
    <row r="87" spans="1:8" s="26" customFormat="1" x14ac:dyDescent="0.3">
      <c r="A87" s="25"/>
      <c r="B87" s="25"/>
      <c r="C87" s="25"/>
      <c r="E87" s="27"/>
    </row>
    <row r="88" spans="1:8" s="26" customFormat="1" x14ac:dyDescent="0.3">
      <c r="A88" s="25"/>
      <c r="B88" s="25"/>
      <c r="C88" s="25"/>
      <c r="E88" s="27"/>
    </row>
    <row r="89" spans="1:8" s="26" customFormat="1" x14ac:dyDescent="0.3">
      <c r="A89" s="25"/>
      <c r="B89" s="25"/>
      <c r="C89" s="25"/>
      <c r="E89" s="27"/>
    </row>
    <row r="90" spans="1:8" s="26" customFormat="1" x14ac:dyDescent="0.3">
      <c r="A90" s="25"/>
      <c r="B90" s="25"/>
      <c r="C90" s="25"/>
      <c r="E90" s="27"/>
    </row>
    <row r="91" spans="1:8" s="26" customFormat="1" x14ac:dyDescent="0.3">
      <c r="A91" s="25"/>
      <c r="B91" s="25"/>
      <c r="C91" s="25"/>
      <c r="E91" s="27"/>
    </row>
    <row r="92" spans="1:8" s="26" customFormat="1" x14ac:dyDescent="0.3">
      <c r="A92" s="15"/>
      <c r="B92" s="15"/>
      <c r="C92" s="15"/>
      <c r="D92" s="1"/>
      <c r="E92" s="7"/>
      <c r="F92" s="1"/>
      <c r="G92" s="1"/>
      <c r="H92" s="1"/>
    </row>
  </sheetData>
  <mergeCells count="19">
    <mergeCell ref="A4:H4"/>
    <mergeCell ref="A1:H1"/>
    <mergeCell ref="A2:H2"/>
    <mergeCell ref="A5:H5"/>
    <mergeCell ref="B7:C7"/>
    <mergeCell ref="A7:A8"/>
    <mergeCell ref="D7:D8"/>
    <mergeCell ref="E7:E8"/>
    <mergeCell ref="F7:F8"/>
    <mergeCell ref="G7:G8"/>
    <mergeCell ref="H7:H8"/>
    <mergeCell ref="A86:D86"/>
    <mergeCell ref="E86:H86"/>
    <mergeCell ref="A76:D76"/>
    <mergeCell ref="A77:H77"/>
    <mergeCell ref="A79:D79"/>
    <mergeCell ref="E79:H79"/>
    <mergeCell ref="A80:D80"/>
    <mergeCell ref="E80:H80"/>
  </mergeCells>
  <printOptions horizontalCentered="1"/>
  <pageMargins left="0" right="0" top="0" bottom="0" header="0.3" footer="0.3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6"/>
  <sheetViews>
    <sheetView tabSelected="1" topLeftCell="A19" zoomScale="140" zoomScaleNormal="140" workbookViewId="0">
      <selection activeCell="A38" sqref="A38:A42"/>
    </sheetView>
  </sheetViews>
  <sheetFormatPr defaultRowHeight="15" x14ac:dyDescent="0.25"/>
  <cols>
    <col min="3" max="3" width="14.140625" customWidth="1"/>
    <col min="4" max="4" width="41.7109375" customWidth="1"/>
    <col min="5" max="5" width="12.42578125" customWidth="1"/>
    <col min="6" max="6" width="16.85546875" style="65" customWidth="1"/>
    <col min="7" max="7" width="14.140625" style="48" customWidth="1"/>
    <col min="8" max="8" width="19.42578125" customWidth="1"/>
  </cols>
  <sheetData>
    <row r="1" spans="1:8" ht="18.75" x14ac:dyDescent="0.3">
      <c r="A1" s="55" t="s">
        <v>73</v>
      </c>
      <c r="B1" s="55"/>
      <c r="C1" s="55"/>
      <c r="D1" s="55"/>
      <c r="E1" s="55"/>
      <c r="F1" s="55"/>
      <c r="G1" s="55"/>
      <c r="H1" s="55"/>
    </row>
    <row r="2" spans="1:8" ht="18.75" x14ac:dyDescent="0.3">
      <c r="A2" s="56" t="s">
        <v>74</v>
      </c>
      <c r="B2" s="56"/>
      <c r="C2" s="56"/>
      <c r="D2" s="56"/>
      <c r="E2" s="56"/>
      <c r="F2" s="56"/>
      <c r="G2" s="56"/>
      <c r="H2" s="56"/>
    </row>
    <row r="3" spans="1:8" ht="18.75" x14ac:dyDescent="0.3">
      <c r="A3" s="38"/>
      <c r="B3" s="38"/>
      <c r="C3" s="38"/>
      <c r="D3" s="38"/>
      <c r="E3" s="38"/>
      <c r="F3" s="61"/>
      <c r="G3" s="38"/>
      <c r="H3" s="38"/>
    </row>
    <row r="4" spans="1:8" ht="18.75" x14ac:dyDescent="0.3">
      <c r="A4" s="54" t="s">
        <v>75</v>
      </c>
      <c r="B4" s="54"/>
      <c r="C4" s="54"/>
      <c r="D4" s="54"/>
      <c r="E4" s="54"/>
      <c r="F4" s="54"/>
      <c r="G4" s="54"/>
      <c r="H4" s="54"/>
    </row>
    <row r="5" spans="1:8" ht="18.75" x14ac:dyDescent="0.3">
      <c r="A5" s="54" t="s">
        <v>90</v>
      </c>
      <c r="B5" s="54"/>
      <c r="C5" s="54"/>
      <c r="D5" s="54"/>
      <c r="E5" s="54"/>
      <c r="F5" s="54"/>
      <c r="G5" s="54"/>
      <c r="H5" s="54"/>
    </row>
    <row r="6" spans="1:8" ht="18.75" x14ac:dyDescent="0.3">
      <c r="A6" s="37"/>
      <c r="B6" s="37"/>
      <c r="C6" s="37"/>
      <c r="D6" s="37"/>
      <c r="E6" s="37"/>
      <c r="F6" s="62"/>
      <c r="G6" s="37"/>
      <c r="H6" s="37"/>
    </row>
    <row r="7" spans="1:8" ht="27.75" customHeight="1" x14ac:dyDescent="0.25">
      <c r="A7" s="59" t="s">
        <v>0</v>
      </c>
      <c r="B7" s="57" t="s">
        <v>77</v>
      </c>
      <c r="C7" s="58"/>
      <c r="D7" s="59" t="s">
        <v>7</v>
      </c>
      <c r="E7" s="59" t="s">
        <v>8</v>
      </c>
      <c r="F7" s="63" t="s">
        <v>9</v>
      </c>
      <c r="G7" s="59" t="s">
        <v>72</v>
      </c>
      <c r="H7" s="59" t="s">
        <v>80</v>
      </c>
    </row>
    <row r="8" spans="1:8" ht="33.75" customHeight="1" x14ac:dyDescent="0.25">
      <c r="A8" s="60"/>
      <c r="B8" s="39" t="s">
        <v>78</v>
      </c>
      <c r="C8" s="39" t="s">
        <v>79</v>
      </c>
      <c r="D8" s="60"/>
      <c r="E8" s="60"/>
      <c r="F8" s="64"/>
      <c r="G8" s="60"/>
      <c r="H8" s="60"/>
    </row>
    <row r="9" spans="1:8" ht="29.25" customHeight="1" x14ac:dyDescent="0.3">
      <c r="A9" s="41" t="s">
        <v>2</v>
      </c>
      <c r="B9" s="40" t="s">
        <v>70</v>
      </c>
      <c r="C9" s="40" t="s">
        <v>70</v>
      </c>
      <c r="D9" s="16" t="s">
        <v>56</v>
      </c>
      <c r="E9" s="6">
        <f t="shared" ref="E9" si="0">SUM(E10:E15)</f>
        <v>822</v>
      </c>
      <c r="F9" s="6"/>
      <c r="G9" s="44"/>
      <c r="H9" s="6">
        <f>SUM(H10:H15)</f>
        <v>1433831040</v>
      </c>
    </row>
    <row r="10" spans="1:8" ht="29.25" customHeight="1" x14ac:dyDescent="0.25">
      <c r="A10" s="8">
        <v>1</v>
      </c>
      <c r="B10" s="43" t="s">
        <v>81</v>
      </c>
      <c r="C10" s="43" t="s">
        <v>82</v>
      </c>
      <c r="D10" s="9" t="s">
        <v>24</v>
      </c>
      <c r="E10" s="12">
        <v>171</v>
      </c>
      <c r="F10" s="13">
        <v>72680</v>
      </c>
      <c r="G10" s="45">
        <v>2</v>
      </c>
      <c r="H10" s="13">
        <f>E10*F10*24</f>
        <v>298278720</v>
      </c>
    </row>
    <row r="11" spans="1:8" ht="29.25" customHeight="1" x14ac:dyDescent="0.25">
      <c r="A11" s="8">
        <v>2</v>
      </c>
      <c r="B11" s="8" t="s">
        <v>83</v>
      </c>
      <c r="C11" s="8" t="s">
        <v>83</v>
      </c>
      <c r="D11" s="12" t="s">
        <v>25</v>
      </c>
      <c r="E11" s="12">
        <v>69</v>
      </c>
      <c r="F11" s="13">
        <v>72680</v>
      </c>
      <c r="G11" s="45">
        <v>2</v>
      </c>
      <c r="H11" s="13">
        <f t="shared" ref="H11:H15" si="1">E11*F11*24</f>
        <v>120358080</v>
      </c>
    </row>
    <row r="12" spans="1:8" ht="29.25" customHeight="1" x14ac:dyDescent="0.25">
      <c r="A12" s="8">
        <v>3</v>
      </c>
      <c r="B12" s="8" t="s">
        <v>83</v>
      </c>
      <c r="C12" s="8" t="s">
        <v>83</v>
      </c>
      <c r="D12" s="12" t="s">
        <v>26</v>
      </c>
      <c r="E12" s="12">
        <v>69</v>
      </c>
      <c r="F12" s="13">
        <v>72680</v>
      </c>
      <c r="G12" s="45">
        <v>2</v>
      </c>
      <c r="H12" s="13">
        <f t="shared" si="1"/>
        <v>120358080</v>
      </c>
    </row>
    <row r="13" spans="1:8" ht="29.25" customHeight="1" x14ac:dyDescent="0.25">
      <c r="A13" s="8">
        <v>4</v>
      </c>
      <c r="B13" s="8" t="s">
        <v>83</v>
      </c>
      <c r="C13" s="8" t="s">
        <v>83</v>
      </c>
      <c r="D13" s="12" t="s">
        <v>27</v>
      </c>
      <c r="E13" s="12">
        <v>94</v>
      </c>
      <c r="F13" s="13">
        <v>72680</v>
      </c>
      <c r="G13" s="45">
        <v>2</v>
      </c>
      <c r="H13" s="13">
        <f t="shared" si="1"/>
        <v>163966080</v>
      </c>
    </row>
    <row r="14" spans="1:8" ht="29.25" customHeight="1" x14ac:dyDescent="0.25">
      <c r="A14" s="8">
        <v>5</v>
      </c>
      <c r="B14" s="8" t="s">
        <v>83</v>
      </c>
      <c r="C14" s="8" t="s">
        <v>83</v>
      </c>
      <c r="D14" s="12" t="s">
        <v>28</v>
      </c>
      <c r="E14" s="12">
        <v>94</v>
      </c>
      <c r="F14" s="13">
        <v>72680</v>
      </c>
      <c r="G14" s="45">
        <v>2</v>
      </c>
      <c r="H14" s="13">
        <f t="shared" si="1"/>
        <v>163966080</v>
      </c>
    </row>
    <row r="15" spans="1:8" ht="29.25" customHeight="1" x14ac:dyDescent="0.25">
      <c r="A15" s="8">
        <v>6</v>
      </c>
      <c r="B15" s="8" t="s">
        <v>83</v>
      </c>
      <c r="C15" s="8" t="s">
        <v>83</v>
      </c>
      <c r="D15" s="12" t="s">
        <v>29</v>
      </c>
      <c r="E15" s="12">
        <v>325</v>
      </c>
      <c r="F15" s="13">
        <v>72680</v>
      </c>
      <c r="G15" s="45">
        <v>2</v>
      </c>
      <c r="H15" s="13">
        <f t="shared" si="1"/>
        <v>566904000</v>
      </c>
    </row>
    <row r="16" spans="1:8" ht="29.25" customHeight="1" x14ac:dyDescent="0.3">
      <c r="A16" s="17" t="s">
        <v>3</v>
      </c>
      <c r="B16" s="17"/>
      <c r="C16" s="17"/>
      <c r="D16" s="14" t="s">
        <v>57</v>
      </c>
      <c r="E16" s="6">
        <f>SUM(E17:E18)</f>
        <v>376</v>
      </c>
      <c r="F16" s="6"/>
      <c r="G16" s="44"/>
      <c r="H16" s="6">
        <f>SUM(H17:H18)</f>
        <v>570316800</v>
      </c>
    </row>
    <row r="17" spans="1:8" ht="29.25" customHeight="1" x14ac:dyDescent="0.25">
      <c r="A17" s="8">
        <v>1</v>
      </c>
      <c r="B17" s="8" t="s">
        <v>83</v>
      </c>
      <c r="C17" s="8" t="s">
        <v>83</v>
      </c>
      <c r="D17" s="12" t="s">
        <v>10</v>
      </c>
      <c r="E17" s="10">
        <v>188</v>
      </c>
      <c r="F17" s="11">
        <v>63200</v>
      </c>
      <c r="G17" s="45">
        <v>2</v>
      </c>
      <c r="H17" s="13">
        <f t="shared" ref="H17:H44" si="2">E17*F17*24</f>
        <v>285158400</v>
      </c>
    </row>
    <row r="18" spans="1:8" ht="29.25" customHeight="1" x14ac:dyDescent="0.25">
      <c r="A18" s="8">
        <v>2</v>
      </c>
      <c r="B18" s="8" t="s">
        <v>83</v>
      </c>
      <c r="C18" s="8" t="s">
        <v>83</v>
      </c>
      <c r="D18" s="12" t="s">
        <v>11</v>
      </c>
      <c r="E18" s="10">
        <v>188</v>
      </c>
      <c r="F18" s="11">
        <v>63200</v>
      </c>
      <c r="G18" s="45">
        <v>2</v>
      </c>
      <c r="H18" s="13">
        <f t="shared" si="2"/>
        <v>285158400</v>
      </c>
    </row>
    <row r="19" spans="1:8" ht="29.25" customHeight="1" x14ac:dyDescent="0.25">
      <c r="A19" s="42" t="s">
        <v>4</v>
      </c>
      <c r="B19" s="14"/>
      <c r="C19" s="14"/>
      <c r="D19" s="14" t="s">
        <v>58</v>
      </c>
      <c r="E19" s="6">
        <f t="shared" ref="E19" si="3">SUM(E20:E30)</f>
        <v>461</v>
      </c>
      <c r="F19" s="6"/>
      <c r="G19" s="44"/>
      <c r="H19" s="6">
        <f>SUM(H20:H30)</f>
        <v>731780160</v>
      </c>
    </row>
    <row r="20" spans="1:8" ht="29.25" customHeight="1" x14ac:dyDescent="0.25">
      <c r="A20" s="8">
        <v>1</v>
      </c>
      <c r="B20" s="8" t="s">
        <v>83</v>
      </c>
      <c r="C20" s="8" t="s">
        <v>83</v>
      </c>
      <c r="D20" s="9" t="s">
        <v>30</v>
      </c>
      <c r="E20" s="12">
        <v>52</v>
      </c>
      <c r="F20" s="13">
        <v>75840</v>
      </c>
      <c r="G20" s="45">
        <v>2</v>
      </c>
      <c r="H20" s="13">
        <f t="shared" si="2"/>
        <v>94648320</v>
      </c>
    </row>
    <row r="21" spans="1:8" ht="29.25" customHeight="1" x14ac:dyDescent="0.25">
      <c r="A21" s="8">
        <v>2</v>
      </c>
      <c r="B21" s="8" t="s">
        <v>83</v>
      </c>
      <c r="C21" s="8" t="s">
        <v>83</v>
      </c>
      <c r="D21" s="9" t="s">
        <v>69</v>
      </c>
      <c r="E21" s="12">
        <v>25</v>
      </c>
      <c r="F21" s="13">
        <v>66360</v>
      </c>
      <c r="G21" s="45">
        <v>2</v>
      </c>
      <c r="H21" s="13">
        <f t="shared" si="2"/>
        <v>39816000</v>
      </c>
    </row>
    <row r="22" spans="1:8" ht="29.25" customHeight="1" x14ac:dyDescent="0.25">
      <c r="A22" s="8">
        <v>3</v>
      </c>
      <c r="B22" s="8" t="s">
        <v>83</v>
      </c>
      <c r="C22" s="8" t="s">
        <v>83</v>
      </c>
      <c r="D22" s="9" t="s">
        <v>31</v>
      </c>
      <c r="E22" s="12">
        <v>27</v>
      </c>
      <c r="F22" s="13">
        <v>66360</v>
      </c>
      <c r="G22" s="45">
        <v>2</v>
      </c>
      <c r="H22" s="13">
        <f t="shared" si="2"/>
        <v>43001280</v>
      </c>
    </row>
    <row r="23" spans="1:8" ht="29.25" customHeight="1" x14ac:dyDescent="0.25">
      <c r="A23" s="8">
        <v>4</v>
      </c>
      <c r="B23" s="8" t="s">
        <v>83</v>
      </c>
      <c r="C23" s="8" t="s">
        <v>83</v>
      </c>
      <c r="D23" s="9" t="s">
        <v>32</v>
      </c>
      <c r="E23" s="12">
        <v>46</v>
      </c>
      <c r="F23" s="13">
        <v>66360</v>
      </c>
      <c r="G23" s="45">
        <v>2</v>
      </c>
      <c r="H23" s="13">
        <f t="shared" si="2"/>
        <v>73261440</v>
      </c>
    </row>
    <row r="24" spans="1:8" ht="29.25" customHeight="1" x14ac:dyDescent="0.25">
      <c r="A24" s="8">
        <v>5</v>
      </c>
      <c r="B24" s="8" t="s">
        <v>83</v>
      </c>
      <c r="C24" s="8" t="s">
        <v>83</v>
      </c>
      <c r="D24" s="9" t="s">
        <v>33</v>
      </c>
      <c r="E24" s="12">
        <v>134</v>
      </c>
      <c r="F24" s="13">
        <v>66360</v>
      </c>
      <c r="G24" s="45">
        <v>2</v>
      </c>
      <c r="H24" s="13">
        <f t="shared" si="2"/>
        <v>213413760</v>
      </c>
    </row>
    <row r="25" spans="1:8" ht="29.25" customHeight="1" x14ac:dyDescent="0.25">
      <c r="A25" s="8">
        <v>6</v>
      </c>
      <c r="B25" s="8" t="s">
        <v>83</v>
      </c>
      <c r="C25" s="8" t="s">
        <v>83</v>
      </c>
      <c r="D25" s="9" t="s">
        <v>34</v>
      </c>
      <c r="E25" s="12">
        <v>22</v>
      </c>
      <c r="F25" s="13">
        <v>66360</v>
      </c>
      <c r="G25" s="45">
        <v>2</v>
      </c>
      <c r="H25" s="13">
        <f t="shared" si="2"/>
        <v>35038080</v>
      </c>
    </row>
    <row r="26" spans="1:8" ht="29.25" customHeight="1" x14ac:dyDescent="0.25">
      <c r="A26" s="8">
        <v>7</v>
      </c>
      <c r="B26" s="8" t="s">
        <v>83</v>
      </c>
      <c r="C26" s="8" t="s">
        <v>83</v>
      </c>
      <c r="D26" s="9" t="s">
        <v>35</v>
      </c>
      <c r="E26" s="12">
        <v>42</v>
      </c>
      <c r="F26" s="13">
        <v>66360</v>
      </c>
      <c r="G26" s="45">
        <v>2</v>
      </c>
      <c r="H26" s="13">
        <f t="shared" si="2"/>
        <v>66890880</v>
      </c>
    </row>
    <row r="27" spans="1:8" ht="29.25" customHeight="1" x14ac:dyDescent="0.25">
      <c r="A27" s="8">
        <v>8</v>
      </c>
      <c r="B27" s="8" t="s">
        <v>83</v>
      </c>
      <c r="C27" s="8" t="s">
        <v>83</v>
      </c>
      <c r="D27" s="9" t="s">
        <v>36</v>
      </c>
      <c r="E27" s="12">
        <v>19</v>
      </c>
      <c r="F27" s="13">
        <v>66360</v>
      </c>
      <c r="G27" s="45">
        <v>2</v>
      </c>
      <c r="H27" s="13">
        <f t="shared" si="2"/>
        <v>30260160</v>
      </c>
    </row>
    <row r="28" spans="1:8" ht="29.25" customHeight="1" x14ac:dyDescent="0.25">
      <c r="A28" s="8">
        <v>9</v>
      </c>
      <c r="B28" s="8" t="s">
        <v>83</v>
      </c>
      <c r="C28" s="8" t="s">
        <v>83</v>
      </c>
      <c r="D28" s="9" t="s">
        <v>37</v>
      </c>
      <c r="E28" s="12">
        <v>21</v>
      </c>
      <c r="F28" s="13">
        <v>60040</v>
      </c>
      <c r="G28" s="45">
        <v>2</v>
      </c>
      <c r="H28" s="13">
        <f t="shared" si="2"/>
        <v>30260160</v>
      </c>
    </row>
    <row r="29" spans="1:8" ht="29.25" customHeight="1" x14ac:dyDescent="0.25">
      <c r="A29" s="8">
        <v>10</v>
      </c>
      <c r="B29" s="8" t="s">
        <v>83</v>
      </c>
      <c r="C29" s="8" t="s">
        <v>83</v>
      </c>
      <c r="D29" s="9" t="s">
        <v>38</v>
      </c>
      <c r="E29" s="12">
        <v>46</v>
      </c>
      <c r="F29" s="13">
        <v>60040</v>
      </c>
      <c r="G29" s="45">
        <v>2</v>
      </c>
      <c r="H29" s="13">
        <f t="shared" si="2"/>
        <v>66284160</v>
      </c>
    </row>
    <row r="30" spans="1:8" ht="29.25" customHeight="1" x14ac:dyDescent="0.25">
      <c r="A30" s="8">
        <v>11</v>
      </c>
      <c r="B30" s="8" t="s">
        <v>83</v>
      </c>
      <c r="C30" s="8" t="s">
        <v>83</v>
      </c>
      <c r="D30" s="9" t="s">
        <v>39</v>
      </c>
      <c r="E30" s="12">
        <v>27</v>
      </c>
      <c r="F30" s="13">
        <v>60040</v>
      </c>
      <c r="G30" s="45">
        <v>2</v>
      </c>
      <c r="H30" s="13">
        <f t="shared" si="2"/>
        <v>38905920</v>
      </c>
    </row>
    <row r="31" spans="1:8" ht="29.25" customHeight="1" x14ac:dyDescent="0.25">
      <c r="A31" s="42" t="s">
        <v>5</v>
      </c>
      <c r="B31" s="14"/>
      <c r="C31" s="14"/>
      <c r="D31" s="14" t="s">
        <v>59</v>
      </c>
      <c r="E31" s="6">
        <f t="shared" ref="E31" si="4">SUM(E32:E37)</f>
        <v>734</v>
      </c>
      <c r="F31" s="6"/>
      <c r="G31" s="44"/>
      <c r="H31" s="6">
        <f>SUM(H32:H37)</f>
        <v>1107112320</v>
      </c>
    </row>
    <row r="32" spans="1:8" ht="29.25" customHeight="1" x14ac:dyDescent="0.25">
      <c r="A32" s="8">
        <v>1</v>
      </c>
      <c r="B32" s="8" t="s">
        <v>83</v>
      </c>
      <c r="C32" s="8" t="s">
        <v>83</v>
      </c>
      <c r="D32" s="12" t="s">
        <v>30</v>
      </c>
      <c r="E32" s="12">
        <v>82</v>
      </c>
      <c r="F32" s="13">
        <v>60040</v>
      </c>
      <c r="G32" s="45">
        <v>2</v>
      </c>
      <c r="H32" s="13">
        <f t="shared" si="2"/>
        <v>118158720</v>
      </c>
    </row>
    <row r="33" spans="1:8" ht="29.25" customHeight="1" x14ac:dyDescent="0.25">
      <c r="A33" s="8">
        <v>2</v>
      </c>
      <c r="B33" s="8" t="s">
        <v>83</v>
      </c>
      <c r="C33" s="8" t="s">
        <v>83</v>
      </c>
      <c r="D33" s="12" t="s">
        <v>40</v>
      </c>
      <c r="E33" s="12">
        <v>71</v>
      </c>
      <c r="F33" s="13">
        <v>63200</v>
      </c>
      <c r="G33" s="45">
        <v>2</v>
      </c>
      <c r="H33" s="13">
        <f t="shared" si="2"/>
        <v>107692800</v>
      </c>
    </row>
    <row r="34" spans="1:8" ht="29.25" customHeight="1" x14ac:dyDescent="0.25">
      <c r="A34" s="8">
        <v>3</v>
      </c>
      <c r="B34" s="8" t="s">
        <v>83</v>
      </c>
      <c r="C34" s="8" t="s">
        <v>83</v>
      </c>
      <c r="D34" s="12" t="s">
        <v>41</v>
      </c>
      <c r="E34" s="12">
        <v>143</v>
      </c>
      <c r="F34" s="13">
        <v>63200</v>
      </c>
      <c r="G34" s="45">
        <v>2</v>
      </c>
      <c r="H34" s="13">
        <f t="shared" si="2"/>
        <v>216902400</v>
      </c>
    </row>
    <row r="35" spans="1:8" ht="29.25" customHeight="1" x14ac:dyDescent="0.25">
      <c r="A35" s="8">
        <v>4</v>
      </c>
      <c r="B35" s="8" t="s">
        <v>83</v>
      </c>
      <c r="C35" s="8" t="s">
        <v>83</v>
      </c>
      <c r="D35" s="12" t="s">
        <v>27</v>
      </c>
      <c r="E35" s="12">
        <v>71</v>
      </c>
      <c r="F35" s="13">
        <v>63200</v>
      </c>
      <c r="G35" s="45">
        <v>2</v>
      </c>
      <c r="H35" s="13">
        <f t="shared" si="2"/>
        <v>107692800</v>
      </c>
    </row>
    <row r="36" spans="1:8" ht="29.25" customHeight="1" x14ac:dyDescent="0.25">
      <c r="A36" s="8">
        <v>5</v>
      </c>
      <c r="B36" s="8" t="s">
        <v>83</v>
      </c>
      <c r="C36" s="8" t="s">
        <v>83</v>
      </c>
      <c r="D36" s="12" t="s">
        <v>42</v>
      </c>
      <c r="E36" s="12">
        <v>214</v>
      </c>
      <c r="F36" s="13">
        <v>63200</v>
      </c>
      <c r="G36" s="45">
        <v>2</v>
      </c>
      <c r="H36" s="13">
        <f t="shared" si="2"/>
        <v>324595200</v>
      </c>
    </row>
    <row r="37" spans="1:8" ht="29.25" customHeight="1" x14ac:dyDescent="0.25">
      <c r="A37" s="8">
        <v>6</v>
      </c>
      <c r="B37" s="8" t="s">
        <v>83</v>
      </c>
      <c r="C37" s="8" t="s">
        <v>83</v>
      </c>
      <c r="D37" s="12" t="s">
        <v>43</v>
      </c>
      <c r="E37" s="12">
        <v>153</v>
      </c>
      <c r="F37" s="13">
        <v>63200</v>
      </c>
      <c r="G37" s="45">
        <v>2</v>
      </c>
      <c r="H37" s="13">
        <f t="shared" si="2"/>
        <v>232070400</v>
      </c>
    </row>
    <row r="38" spans="1:8" ht="29.25" customHeight="1" x14ac:dyDescent="0.25">
      <c r="A38" s="66" t="s">
        <v>6</v>
      </c>
      <c r="B38" s="19"/>
      <c r="C38" s="19"/>
      <c r="D38" s="19" t="s">
        <v>12</v>
      </c>
      <c r="E38" s="20">
        <f t="shared" ref="E38" si="5">E39</f>
        <v>300</v>
      </c>
      <c r="F38" s="20"/>
      <c r="G38" s="46"/>
      <c r="H38" s="20">
        <f>H39</f>
        <v>204768000</v>
      </c>
    </row>
    <row r="39" spans="1:8" ht="29.25" customHeight="1" x14ac:dyDescent="0.25">
      <c r="A39" s="22">
        <v>1</v>
      </c>
      <c r="B39" s="8" t="s">
        <v>83</v>
      </c>
      <c r="C39" s="8" t="s">
        <v>83</v>
      </c>
      <c r="D39" s="23" t="s">
        <v>12</v>
      </c>
      <c r="E39" s="24">
        <v>300</v>
      </c>
      <c r="F39" s="35">
        <v>28440</v>
      </c>
      <c r="G39" s="45">
        <v>2</v>
      </c>
      <c r="H39" s="13">
        <f>E39*F39*24</f>
        <v>204768000</v>
      </c>
    </row>
    <row r="40" spans="1:8" ht="29.25" customHeight="1" x14ac:dyDescent="0.25">
      <c r="A40" s="42" t="s">
        <v>60</v>
      </c>
      <c r="B40" s="14"/>
      <c r="C40" s="14"/>
      <c r="D40" s="14" t="s">
        <v>1</v>
      </c>
      <c r="E40" s="6">
        <f t="shared" ref="E40" si="6">E41</f>
        <v>24</v>
      </c>
      <c r="F40" s="6"/>
      <c r="G40" s="44"/>
      <c r="H40" s="6">
        <f>H41</f>
        <v>30942720</v>
      </c>
    </row>
    <row r="41" spans="1:8" ht="29.25" customHeight="1" x14ac:dyDescent="0.25">
      <c r="A41" s="8">
        <v>1</v>
      </c>
      <c r="B41" s="8" t="s">
        <v>83</v>
      </c>
      <c r="C41" s="8" t="s">
        <v>83</v>
      </c>
      <c r="D41" s="9" t="s">
        <v>1</v>
      </c>
      <c r="E41" s="10">
        <v>24</v>
      </c>
      <c r="F41" s="36">
        <v>53720</v>
      </c>
      <c r="G41" s="45">
        <v>2</v>
      </c>
      <c r="H41" s="13">
        <f t="shared" si="2"/>
        <v>30942720</v>
      </c>
    </row>
    <row r="42" spans="1:8" ht="29.25" customHeight="1" x14ac:dyDescent="0.25">
      <c r="A42" s="42" t="s">
        <v>61</v>
      </c>
      <c r="B42" s="14"/>
      <c r="C42" s="14"/>
      <c r="D42" s="14" t="s">
        <v>62</v>
      </c>
      <c r="E42" s="6">
        <f>SUM(E43:E44)</f>
        <v>71</v>
      </c>
      <c r="F42" s="6"/>
      <c r="G42" s="44"/>
      <c r="H42" s="6">
        <f>H43+H44</f>
        <v>129231360</v>
      </c>
    </row>
    <row r="43" spans="1:8" ht="29.25" customHeight="1" x14ac:dyDescent="0.25">
      <c r="A43" s="8">
        <v>1</v>
      </c>
      <c r="B43" s="8" t="s">
        <v>83</v>
      </c>
      <c r="C43" s="8" t="s">
        <v>83</v>
      </c>
      <c r="D43" s="12" t="s">
        <v>44</v>
      </c>
      <c r="E43" s="12">
        <v>46</v>
      </c>
      <c r="F43" s="13">
        <v>75840</v>
      </c>
      <c r="G43" s="45">
        <v>2</v>
      </c>
      <c r="H43" s="13">
        <f t="shared" si="2"/>
        <v>83727360</v>
      </c>
    </row>
    <row r="44" spans="1:8" ht="29.25" customHeight="1" x14ac:dyDescent="0.25">
      <c r="A44" s="8">
        <v>2</v>
      </c>
      <c r="B44" s="43" t="s">
        <v>81</v>
      </c>
      <c r="C44" s="43" t="s">
        <v>82</v>
      </c>
      <c r="D44" s="12" t="s">
        <v>45</v>
      </c>
      <c r="E44" s="12">
        <v>25</v>
      </c>
      <c r="F44" s="13">
        <v>75840</v>
      </c>
      <c r="G44" s="45">
        <v>2</v>
      </c>
      <c r="H44" s="13">
        <f t="shared" si="2"/>
        <v>45504000</v>
      </c>
    </row>
    <row r="45" spans="1:8" ht="29.25" customHeight="1" x14ac:dyDescent="0.25">
      <c r="A45" s="42" t="s">
        <v>63</v>
      </c>
      <c r="B45" s="14"/>
      <c r="C45" s="14"/>
      <c r="D45" s="14" t="s">
        <v>64</v>
      </c>
      <c r="E45" s="6">
        <f t="shared" ref="E45" si="7">SUM(E46:E55)</f>
        <v>287</v>
      </c>
      <c r="F45" s="6"/>
      <c r="G45" s="44"/>
      <c r="H45" s="6">
        <f>SUM(H46:H55)</f>
        <v>1852183200</v>
      </c>
    </row>
    <row r="46" spans="1:8" ht="29.25" customHeight="1" x14ac:dyDescent="0.25">
      <c r="A46" s="8">
        <v>1</v>
      </c>
      <c r="B46" s="8" t="s">
        <v>83</v>
      </c>
      <c r="C46" s="8" t="s">
        <v>83</v>
      </c>
      <c r="D46" s="12" t="s">
        <v>46</v>
      </c>
      <c r="E46" s="12">
        <v>54</v>
      </c>
      <c r="F46" s="13">
        <v>268900</v>
      </c>
      <c r="G46" s="45">
        <v>2</v>
      </c>
      <c r="H46" s="13">
        <f>E46*F46*24</f>
        <v>348494400</v>
      </c>
    </row>
    <row r="47" spans="1:8" ht="29.25" customHeight="1" x14ac:dyDescent="0.25">
      <c r="A47" s="8">
        <v>2</v>
      </c>
      <c r="B47" s="8" t="s">
        <v>83</v>
      </c>
      <c r="C47" s="8" t="s">
        <v>83</v>
      </c>
      <c r="D47" s="12" t="s">
        <v>47</v>
      </c>
      <c r="E47" s="12">
        <v>27</v>
      </c>
      <c r="F47" s="13">
        <v>268900</v>
      </c>
      <c r="G47" s="45">
        <v>2</v>
      </c>
      <c r="H47" s="13">
        <f t="shared" ref="H47:H55" si="8">E47*F47*24</f>
        <v>174247200</v>
      </c>
    </row>
    <row r="48" spans="1:8" ht="29.25" customHeight="1" x14ac:dyDescent="0.25">
      <c r="A48" s="8">
        <v>3</v>
      </c>
      <c r="B48" s="8" t="s">
        <v>83</v>
      </c>
      <c r="C48" s="8" t="s">
        <v>83</v>
      </c>
      <c r="D48" s="12" t="s">
        <v>48</v>
      </c>
      <c r="E48" s="12">
        <v>27</v>
      </c>
      <c r="F48" s="13">
        <v>268900</v>
      </c>
      <c r="G48" s="45">
        <v>2</v>
      </c>
      <c r="H48" s="13">
        <f t="shared" si="8"/>
        <v>174247200</v>
      </c>
    </row>
    <row r="49" spans="1:8" ht="29.25" customHeight="1" x14ac:dyDescent="0.25">
      <c r="A49" s="8">
        <v>4</v>
      </c>
      <c r="B49" s="8" t="s">
        <v>83</v>
      </c>
      <c r="C49" s="8" t="s">
        <v>83</v>
      </c>
      <c r="D49" s="12" t="s">
        <v>49</v>
      </c>
      <c r="E49" s="12">
        <v>27</v>
      </c>
      <c r="F49" s="13">
        <v>268900</v>
      </c>
      <c r="G49" s="45">
        <v>2</v>
      </c>
      <c r="H49" s="13">
        <f t="shared" si="8"/>
        <v>174247200</v>
      </c>
    </row>
    <row r="50" spans="1:8" ht="29.25" customHeight="1" x14ac:dyDescent="0.25">
      <c r="A50" s="8">
        <v>5</v>
      </c>
      <c r="B50" s="8" t="s">
        <v>83</v>
      </c>
      <c r="C50" s="8" t="s">
        <v>83</v>
      </c>
      <c r="D50" s="12" t="s">
        <v>50</v>
      </c>
      <c r="E50" s="12">
        <v>27</v>
      </c>
      <c r="F50" s="13">
        <v>268900</v>
      </c>
      <c r="G50" s="45">
        <v>2</v>
      </c>
      <c r="H50" s="13">
        <f t="shared" si="8"/>
        <v>174247200</v>
      </c>
    </row>
    <row r="51" spans="1:8" ht="29.25" customHeight="1" x14ac:dyDescent="0.25">
      <c r="A51" s="8">
        <v>6</v>
      </c>
      <c r="B51" s="8" t="s">
        <v>83</v>
      </c>
      <c r="C51" s="8" t="s">
        <v>83</v>
      </c>
      <c r="D51" s="12" t="s">
        <v>51</v>
      </c>
      <c r="E51" s="12">
        <v>27</v>
      </c>
      <c r="F51" s="13">
        <v>268900</v>
      </c>
      <c r="G51" s="45">
        <v>2</v>
      </c>
      <c r="H51" s="13">
        <f t="shared" si="8"/>
        <v>174247200</v>
      </c>
    </row>
    <row r="52" spans="1:8" ht="29.25" customHeight="1" x14ac:dyDescent="0.25">
      <c r="A52" s="8">
        <v>7</v>
      </c>
      <c r="B52" s="8" t="s">
        <v>83</v>
      </c>
      <c r="C52" s="8" t="s">
        <v>83</v>
      </c>
      <c r="D52" s="12" t="s">
        <v>52</v>
      </c>
      <c r="E52" s="12">
        <v>27</v>
      </c>
      <c r="F52" s="13">
        <v>268900</v>
      </c>
      <c r="G52" s="45">
        <v>2</v>
      </c>
      <c r="H52" s="13">
        <f t="shared" si="8"/>
        <v>174247200</v>
      </c>
    </row>
    <row r="53" spans="1:8" ht="29.25" customHeight="1" x14ac:dyDescent="0.25">
      <c r="A53" s="8">
        <v>8</v>
      </c>
      <c r="B53" s="8" t="s">
        <v>83</v>
      </c>
      <c r="C53" s="8" t="s">
        <v>83</v>
      </c>
      <c r="D53" s="12" t="s">
        <v>53</v>
      </c>
      <c r="E53" s="12">
        <v>27</v>
      </c>
      <c r="F53" s="13">
        <v>268900</v>
      </c>
      <c r="G53" s="45">
        <v>2</v>
      </c>
      <c r="H53" s="13">
        <f t="shared" si="8"/>
        <v>174247200</v>
      </c>
    </row>
    <row r="54" spans="1:8" ht="29.25" customHeight="1" x14ac:dyDescent="0.25">
      <c r="A54" s="8">
        <v>9</v>
      </c>
      <c r="B54" s="8" t="s">
        <v>83</v>
      </c>
      <c r="C54" s="8" t="s">
        <v>83</v>
      </c>
      <c r="D54" s="12" t="s">
        <v>54</v>
      </c>
      <c r="E54" s="12">
        <v>27</v>
      </c>
      <c r="F54" s="13">
        <v>268900</v>
      </c>
      <c r="G54" s="45">
        <v>2</v>
      </c>
      <c r="H54" s="13">
        <f t="shared" si="8"/>
        <v>174247200</v>
      </c>
    </row>
    <row r="55" spans="1:8" ht="29.25" customHeight="1" x14ac:dyDescent="0.25">
      <c r="A55" s="8">
        <v>10</v>
      </c>
      <c r="B55" s="8" t="s">
        <v>83</v>
      </c>
      <c r="C55" s="8" t="s">
        <v>83</v>
      </c>
      <c r="D55" s="12" t="s">
        <v>55</v>
      </c>
      <c r="E55" s="12">
        <v>17</v>
      </c>
      <c r="F55" s="13">
        <v>268900</v>
      </c>
      <c r="G55" s="45">
        <v>2</v>
      </c>
      <c r="H55" s="13">
        <f t="shared" si="8"/>
        <v>109711200</v>
      </c>
    </row>
    <row r="56" spans="1:8" ht="29.25" customHeight="1" x14ac:dyDescent="0.25">
      <c r="A56" s="42" t="s">
        <v>65</v>
      </c>
      <c r="B56" s="14"/>
      <c r="C56" s="14"/>
      <c r="D56" s="14" t="s">
        <v>66</v>
      </c>
      <c r="E56" s="6">
        <f t="shared" ref="E56" si="9">SUM(E57:E75)</f>
        <v>5174</v>
      </c>
      <c r="F56" s="6"/>
      <c r="G56" s="44"/>
      <c r="H56" s="6">
        <f>SUM(H57:H75)</f>
        <v>4367625600</v>
      </c>
    </row>
    <row r="57" spans="1:8" ht="29.25" customHeight="1" x14ac:dyDescent="0.25">
      <c r="A57" s="8">
        <v>1</v>
      </c>
      <c r="B57" s="8" t="s">
        <v>83</v>
      </c>
      <c r="C57" s="8" t="s">
        <v>83</v>
      </c>
      <c r="D57" s="9" t="s">
        <v>13</v>
      </c>
      <c r="E57" s="10">
        <v>18</v>
      </c>
      <c r="F57" s="11">
        <v>79000</v>
      </c>
      <c r="G57" s="45">
        <v>2</v>
      </c>
      <c r="H57" s="13">
        <f>E57*F57*24</f>
        <v>34128000</v>
      </c>
    </row>
    <row r="58" spans="1:8" ht="29.25" customHeight="1" x14ac:dyDescent="0.25">
      <c r="A58" s="8">
        <v>2</v>
      </c>
      <c r="B58" s="8" t="s">
        <v>83</v>
      </c>
      <c r="C58" s="8" t="s">
        <v>83</v>
      </c>
      <c r="D58" s="9" t="s">
        <v>14</v>
      </c>
      <c r="E58" s="10">
        <v>26</v>
      </c>
      <c r="F58" s="11">
        <v>63200</v>
      </c>
      <c r="G58" s="45">
        <v>2</v>
      </c>
      <c r="H58" s="13">
        <f t="shared" ref="H58:H75" si="10">E58*F58*24</f>
        <v>39436800</v>
      </c>
    </row>
    <row r="59" spans="1:8" ht="29.25" customHeight="1" x14ac:dyDescent="0.25">
      <c r="A59" s="8">
        <v>3</v>
      </c>
      <c r="B59" s="8" t="s">
        <v>83</v>
      </c>
      <c r="C59" s="8" t="s">
        <v>83</v>
      </c>
      <c r="D59" s="9" t="s">
        <v>14</v>
      </c>
      <c r="E59" s="10">
        <v>35</v>
      </c>
      <c r="F59" s="11">
        <v>63200</v>
      </c>
      <c r="G59" s="45">
        <v>2</v>
      </c>
      <c r="H59" s="13">
        <f t="shared" si="10"/>
        <v>53088000</v>
      </c>
    </row>
    <row r="60" spans="1:8" ht="29.25" customHeight="1" x14ac:dyDescent="0.25">
      <c r="A60" s="8">
        <v>4</v>
      </c>
      <c r="B60" s="8" t="s">
        <v>83</v>
      </c>
      <c r="C60" s="8" t="s">
        <v>83</v>
      </c>
      <c r="D60" s="9" t="s">
        <v>71</v>
      </c>
      <c r="E60" s="10">
        <v>176</v>
      </c>
      <c r="F60" s="11">
        <v>28440</v>
      </c>
      <c r="G60" s="45">
        <v>2</v>
      </c>
      <c r="H60" s="13">
        <f t="shared" si="10"/>
        <v>120130560</v>
      </c>
    </row>
    <row r="61" spans="1:8" ht="29.25" customHeight="1" x14ac:dyDescent="0.25">
      <c r="A61" s="8">
        <v>5</v>
      </c>
      <c r="B61" s="8" t="s">
        <v>83</v>
      </c>
      <c r="C61" s="8" t="s">
        <v>83</v>
      </c>
      <c r="D61" s="9" t="s">
        <v>20</v>
      </c>
      <c r="E61" s="10">
        <v>222</v>
      </c>
      <c r="F61" s="11">
        <v>28440</v>
      </c>
      <c r="G61" s="45">
        <v>2</v>
      </c>
      <c r="H61" s="13">
        <f t="shared" si="10"/>
        <v>151528320</v>
      </c>
    </row>
    <row r="62" spans="1:8" ht="45" customHeight="1" x14ac:dyDescent="0.25">
      <c r="A62" s="8">
        <v>6</v>
      </c>
      <c r="B62" s="8" t="s">
        <v>83</v>
      </c>
      <c r="C62" s="8" t="s">
        <v>83</v>
      </c>
      <c r="D62" s="9" t="s">
        <v>21</v>
      </c>
      <c r="E62" s="11">
        <v>1975</v>
      </c>
      <c r="F62" s="11">
        <v>28440</v>
      </c>
      <c r="G62" s="45">
        <v>2</v>
      </c>
      <c r="H62" s="13">
        <f t="shared" si="10"/>
        <v>1348056000</v>
      </c>
    </row>
    <row r="63" spans="1:8" ht="44.25" customHeight="1" x14ac:dyDescent="0.25">
      <c r="A63" s="8">
        <v>7</v>
      </c>
      <c r="B63" s="8" t="s">
        <v>83</v>
      </c>
      <c r="C63" s="8" t="s">
        <v>83</v>
      </c>
      <c r="D63" s="9" t="s">
        <v>22</v>
      </c>
      <c r="E63" s="10">
        <v>722</v>
      </c>
      <c r="F63" s="11">
        <v>28440</v>
      </c>
      <c r="G63" s="45">
        <v>2</v>
      </c>
      <c r="H63" s="13">
        <f t="shared" si="10"/>
        <v>492808320</v>
      </c>
    </row>
    <row r="64" spans="1:8" ht="42" customHeight="1" x14ac:dyDescent="0.25">
      <c r="A64" s="8">
        <v>8</v>
      </c>
      <c r="B64" s="8" t="s">
        <v>83</v>
      </c>
      <c r="C64" s="8" t="s">
        <v>83</v>
      </c>
      <c r="D64" s="9" t="s">
        <v>67</v>
      </c>
      <c r="E64" s="10">
        <v>968</v>
      </c>
      <c r="F64" s="11">
        <v>28440</v>
      </c>
      <c r="G64" s="45">
        <v>2</v>
      </c>
      <c r="H64" s="13">
        <f t="shared" si="10"/>
        <v>660718080</v>
      </c>
    </row>
    <row r="65" spans="1:8" ht="29.25" customHeight="1" x14ac:dyDescent="0.25">
      <c r="A65" s="8">
        <v>9</v>
      </c>
      <c r="B65" s="8" t="s">
        <v>83</v>
      </c>
      <c r="C65" s="8" t="s">
        <v>83</v>
      </c>
      <c r="D65" s="9" t="s">
        <v>23</v>
      </c>
      <c r="E65" s="10">
        <v>51</v>
      </c>
      <c r="F65" s="11">
        <v>44240</v>
      </c>
      <c r="G65" s="45">
        <v>2</v>
      </c>
      <c r="H65" s="13">
        <f t="shared" si="10"/>
        <v>54149760</v>
      </c>
    </row>
    <row r="66" spans="1:8" ht="29.25" customHeight="1" x14ac:dyDescent="0.25">
      <c r="A66" s="8">
        <v>10</v>
      </c>
      <c r="B66" s="8" t="s">
        <v>83</v>
      </c>
      <c r="C66" s="8" t="s">
        <v>83</v>
      </c>
      <c r="D66" s="9" t="s">
        <v>15</v>
      </c>
      <c r="E66" s="10">
        <v>19</v>
      </c>
      <c r="F66" s="11">
        <v>60040</v>
      </c>
      <c r="G66" s="45">
        <v>2</v>
      </c>
      <c r="H66" s="13">
        <f t="shared" si="10"/>
        <v>27378240</v>
      </c>
    </row>
    <row r="67" spans="1:8" ht="29.25" customHeight="1" x14ac:dyDescent="0.25">
      <c r="A67" s="8">
        <v>11</v>
      </c>
      <c r="B67" s="8" t="s">
        <v>83</v>
      </c>
      <c r="C67" s="8" t="s">
        <v>83</v>
      </c>
      <c r="D67" s="9" t="s">
        <v>15</v>
      </c>
      <c r="E67" s="10">
        <v>39</v>
      </c>
      <c r="F67" s="11">
        <v>60040</v>
      </c>
      <c r="G67" s="45">
        <v>2</v>
      </c>
      <c r="H67" s="13">
        <f t="shared" si="10"/>
        <v>56197440</v>
      </c>
    </row>
    <row r="68" spans="1:8" ht="29.25" customHeight="1" x14ac:dyDescent="0.25">
      <c r="A68" s="8">
        <v>12</v>
      </c>
      <c r="B68" s="8" t="s">
        <v>83</v>
      </c>
      <c r="C68" s="8" t="s">
        <v>83</v>
      </c>
      <c r="D68" s="9" t="s">
        <v>15</v>
      </c>
      <c r="E68" s="10">
        <v>60</v>
      </c>
      <c r="F68" s="11">
        <v>60040</v>
      </c>
      <c r="G68" s="45">
        <v>2</v>
      </c>
      <c r="H68" s="13">
        <f t="shared" si="10"/>
        <v>86457600</v>
      </c>
    </row>
    <row r="69" spans="1:8" ht="29.25" customHeight="1" x14ac:dyDescent="0.25">
      <c r="A69" s="8">
        <v>13</v>
      </c>
      <c r="B69" s="8" t="s">
        <v>83</v>
      </c>
      <c r="C69" s="8" t="s">
        <v>83</v>
      </c>
      <c r="D69" s="9" t="s">
        <v>15</v>
      </c>
      <c r="E69" s="10">
        <v>26</v>
      </c>
      <c r="F69" s="11">
        <v>60040</v>
      </c>
      <c r="G69" s="45">
        <v>2</v>
      </c>
      <c r="H69" s="13">
        <f t="shared" si="10"/>
        <v>37464960</v>
      </c>
    </row>
    <row r="70" spans="1:8" ht="29.25" customHeight="1" x14ac:dyDescent="0.25">
      <c r="A70" s="8">
        <v>14</v>
      </c>
      <c r="B70" s="8" t="s">
        <v>83</v>
      </c>
      <c r="C70" s="8" t="s">
        <v>83</v>
      </c>
      <c r="D70" s="9" t="s">
        <v>16</v>
      </c>
      <c r="E70" s="10">
        <v>123</v>
      </c>
      <c r="F70" s="11">
        <v>60040</v>
      </c>
      <c r="G70" s="45">
        <v>2</v>
      </c>
      <c r="H70" s="13">
        <f t="shared" si="10"/>
        <v>177238080</v>
      </c>
    </row>
    <row r="71" spans="1:8" ht="29.25" customHeight="1" x14ac:dyDescent="0.25">
      <c r="A71" s="8">
        <v>15</v>
      </c>
      <c r="B71" s="8" t="s">
        <v>83</v>
      </c>
      <c r="C71" s="8" t="s">
        <v>83</v>
      </c>
      <c r="D71" s="9" t="s">
        <v>16</v>
      </c>
      <c r="E71" s="10">
        <v>93</v>
      </c>
      <c r="F71" s="11">
        <v>60040</v>
      </c>
      <c r="G71" s="45">
        <v>2</v>
      </c>
      <c r="H71" s="13">
        <f t="shared" si="10"/>
        <v>134009280</v>
      </c>
    </row>
    <row r="72" spans="1:8" ht="29.25" customHeight="1" x14ac:dyDescent="0.25">
      <c r="A72" s="8">
        <v>16</v>
      </c>
      <c r="B72" s="8" t="s">
        <v>83</v>
      </c>
      <c r="C72" s="8" t="s">
        <v>83</v>
      </c>
      <c r="D72" s="9" t="s">
        <v>17</v>
      </c>
      <c r="E72" s="10">
        <v>439</v>
      </c>
      <c r="F72" s="11">
        <v>60040</v>
      </c>
      <c r="G72" s="45">
        <v>2</v>
      </c>
      <c r="H72" s="13">
        <f t="shared" si="10"/>
        <v>632581440</v>
      </c>
    </row>
    <row r="73" spans="1:8" ht="29.25" customHeight="1" x14ac:dyDescent="0.25">
      <c r="A73" s="8">
        <v>17</v>
      </c>
      <c r="B73" s="8" t="s">
        <v>83</v>
      </c>
      <c r="C73" s="8" t="s">
        <v>83</v>
      </c>
      <c r="D73" s="9" t="s">
        <v>18</v>
      </c>
      <c r="E73" s="34">
        <v>6</v>
      </c>
      <c r="F73" s="11">
        <v>60040</v>
      </c>
      <c r="G73" s="45">
        <v>2</v>
      </c>
      <c r="H73" s="13">
        <f>E73*F73*24</f>
        <v>8645760</v>
      </c>
    </row>
    <row r="74" spans="1:8" ht="29.25" customHeight="1" x14ac:dyDescent="0.25">
      <c r="A74" s="8">
        <v>18</v>
      </c>
      <c r="B74" s="8" t="s">
        <v>83</v>
      </c>
      <c r="C74" s="8" t="s">
        <v>83</v>
      </c>
      <c r="D74" s="9" t="s">
        <v>18</v>
      </c>
      <c r="E74" s="10">
        <v>39</v>
      </c>
      <c r="F74" s="11">
        <v>60040</v>
      </c>
      <c r="G74" s="45">
        <v>2</v>
      </c>
      <c r="H74" s="13">
        <f t="shared" si="10"/>
        <v>56197440</v>
      </c>
    </row>
    <row r="75" spans="1:8" ht="29.25" customHeight="1" x14ac:dyDescent="0.25">
      <c r="A75" s="8">
        <v>19</v>
      </c>
      <c r="B75" s="8" t="s">
        <v>83</v>
      </c>
      <c r="C75" s="8" t="s">
        <v>83</v>
      </c>
      <c r="D75" s="9" t="s">
        <v>19</v>
      </c>
      <c r="E75" s="10">
        <v>137</v>
      </c>
      <c r="F75" s="11">
        <v>60040</v>
      </c>
      <c r="G75" s="45">
        <v>2</v>
      </c>
      <c r="H75" s="13">
        <f t="shared" si="10"/>
        <v>197411520</v>
      </c>
    </row>
    <row r="76" spans="1:8" ht="29.25" customHeight="1" x14ac:dyDescent="0.25">
      <c r="A76" s="50" t="s">
        <v>68</v>
      </c>
      <c r="B76" s="51"/>
      <c r="C76" s="51"/>
      <c r="D76" s="52"/>
      <c r="E76" s="31">
        <f>E9+E16+E19+E31+E38+E40+E42+E45+E56</f>
        <v>8249</v>
      </c>
      <c r="F76" s="31"/>
      <c r="G76" s="47"/>
      <c r="H76" s="31">
        <f>H9+H16+H19+H31+H38+H40+H42+H45+H56</f>
        <v>10427791200</v>
      </c>
    </row>
    <row r="77" spans="1:8" ht="18.75" x14ac:dyDescent="0.3">
      <c r="A77" s="53" t="s">
        <v>91</v>
      </c>
      <c r="B77" s="53"/>
      <c r="C77" s="53"/>
      <c r="D77" s="53"/>
      <c r="E77" s="53"/>
      <c r="F77" s="53"/>
      <c r="G77" s="53"/>
      <c r="H77" s="53"/>
    </row>
    <row r="78" spans="1:8" ht="18.75" x14ac:dyDescent="0.3">
      <c r="A78" s="25"/>
      <c r="B78" s="25"/>
      <c r="C78" s="25"/>
      <c r="D78" s="26"/>
      <c r="E78" s="29"/>
      <c r="F78" s="30"/>
      <c r="G78" s="25"/>
      <c r="H78" s="28"/>
    </row>
    <row r="79" spans="1:8" ht="18.75" x14ac:dyDescent="0.3">
      <c r="A79" s="49" t="s">
        <v>92</v>
      </c>
      <c r="B79" s="49"/>
      <c r="C79" s="49"/>
      <c r="D79" s="49"/>
      <c r="E79" s="49" t="s">
        <v>86</v>
      </c>
      <c r="F79" s="49"/>
      <c r="G79" s="49"/>
      <c r="H79" s="49"/>
    </row>
    <row r="80" spans="1:8" ht="18.75" x14ac:dyDescent="0.3">
      <c r="A80" s="49" t="s">
        <v>87</v>
      </c>
      <c r="B80" s="49"/>
      <c r="C80" s="49"/>
      <c r="D80" s="49"/>
      <c r="E80" s="49" t="s">
        <v>87</v>
      </c>
      <c r="F80" s="49"/>
      <c r="G80" s="49"/>
      <c r="H80" s="49"/>
    </row>
    <row r="81" spans="1:8" ht="18.75" x14ac:dyDescent="0.3">
      <c r="A81" s="25"/>
      <c r="B81" s="25"/>
      <c r="C81" s="25"/>
      <c r="D81" s="26"/>
      <c r="E81" s="27"/>
      <c r="F81" s="30"/>
      <c r="G81" s="25"/>
      <c r="H81" s="26"/>
    </row>
    <row r="82" spans="1:8" ht="18.75" x14ac:dyDescent="0.3">
      <c r="A82" s="25"/>
      <c r="B82" s="25"/>
      <c r="C82" s="25"/>
      <c r="D82" s="26"/>
      <c r="E82" s="27"/>
      <c r="F82" s="30"/>
      <c r="G82" s="25"/>
      <c r="H82" s="30"/>
    </row>
    <row r="83" spans="1:8" ht="18.75" x14ac:dyDescent="0.3">
      <c r="A83" s="25"/>
      <c r="B83" s="25"/>
      <c r="C83" s="25"/>
      <c r="D83" s="26"/>
      <c r="E83" s="27"/>
      <c r="F83" s="30"/>
      <c r="G83" s="25"/>
      <c r="H83" s="26"/>
    </row>
    <row r="84" spans="1:8" ht="18.75" x14ac:dyDescent="0.3">
      <c r="A84" s="25"/>
      <c r="B84" s="25"/>
      <c r="C84" s="25"/>
      <c r="D84" s="26"/>
      <c r="E84" s="27"/>
      <c r="F84" s="30"/>
      <c r="G84" s="25"/>
      <c r="H84" s="26"/>
    </row>
    <row r="85" spans="1:8" ht="18.75" x14ac:dyDescent="0.3">
      <c r="A85" s="25"/>
      <c r="B85" s="25"/>
      <c r="C85" s="25"/>
      <c r="D85" s="26"/>
      <c r="E85" s="27"/>
      <c r="F85" s="30"/>
      <c r="G85" s="25"/>
      <c r="H85" s="26"/>
    </row>
    <row r="86" spans="1:8" ht="18.75" x14ac:dyDescent="0.3">
      <c r="A86" s="49" t="s">
        <v>88</v>
      </c>
      <c r="B86" s="49"/>
      <c r="C86" s="49"/>
      <c r="D86" s="49"/>
      <c r="E86" s="49" t="s">
        <v>89</v>
      </c>
      <c r="F86" s="49"/>
      <c r="G86" s="49"/>
      <c r="H86" s="49"/>
    </row>
  </sheetData>
  <mergeCells count="19">
    <mergeCell ref="A1:H1"/>
    <mergeCell ref="A2:H2"/>
    <mergeCell ref="A4:H4"/>
    <mergeCell ref="A5:H5"/>
    <mergeCell ref="A7:A8"/>
    <mergeCell ref="B7:C7"/>
    <mergeCell ref="D7:D8"/>
    <mergeCell ref="E7:E8"/>
    <mergeCell ref="F7:F8"/>
    <mergeCell ref="G7:G8"/>
    <mergeCell ref="A86:D86"/>
    <mergeCell ref="E86:H86"/>
    <mergeCell ref="H7:H8"/>
    <mergeCell ref="A76:D76"/>
    <mergeCell ref="A77:H77"/>
    <mergeCell ref="A79:D79"/>
    <mergeCell ref="E79:H79"/>
    <mergeCell ref="A80:D80"/>
    <mergeCell ref="E80:H80"/>
  </mergeCells>
  <printOptions horizontalCentered="1"/>
  <pageMargins left="0" right="0" top="0" bottom="0" header="0.3" footer="0.3"/>
  <pageSetup paperSize="9" scale="7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my tho</vt:lpstr>
      <vt:lpstr>Sheet2</vt:lpstr>
      <vt:lpstr>Sheet3</vt:lpstr>
      <vt:lpstr>'my tho'!Print_Area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THANH NAM</cp:lastModifiedBy>
  <cp:lastPrinted>2025-04-17T10:15:49Z</cp:lastPrinted>
  <dcterms:created xsi:type="dcterms:W3CDTF">2020-12-07T02:35:11Z</dcterms:created>
  <dcterms:modified xsi:type="dcterms:W3CDTF">2025-04-17T10:16:10Z</dcterms:modified>
</cp:coreProperties>
</file>